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/>
  <mc:AlternateContent xmlns:mc="http://schemas.openxmlformats.org/markup-compatibility/2006">
    <mc:Choice Requires="x15">
      <x15ac:absPath xmlns:x15ac="http://schemas.microsoft.com/office/spreadsheetml/2010/11/ac" url="O:\Statistikk og analyse\HMoseby\Kvartalstatistikkene\Premiestatistikk\Rapport\"/>
    </mc:Choice>
  </mc:AlternateContent>
  <xr:revisionPtr revIDLastSave="0" documentId="8_{891B3191-D877-4158-94F2-215323CB5F28}" xr6:coauthVersionLast="44" xr6:coauthVersionMax="44" xr10:uidLastSave="{00000000-0000-0000-0000-000000000000}"/>
  <bookViews>
    <workbookView xWindow="-120" yWindow="-120" windowWidth="29040" windowHeight="15840" tabRatio="805" xr2:uid="{00000000-000D-0000-FFFF-FFFF00000000}"/>
  </bookViews>
  <sheets>
    <sheet name="Forside" sheetId="63" r:id="rId1"/>
    <sheet name="Innhold" sheetId="2" r:id="rId2"/>
    <sheet name="Tab1" sheetId="3" r:id="rId3"/>
    <sheet name="Tab2" sheetId="4" r:id="rId4"/>
    <sheet name="Tab3" sheetId="5" r:id="rId5"/>
    <sheet name="Tab4" sheetId="6" r:id="rId6"/>
    <sheet name="Tab5" sheetId="7" r:id="rId7"/>
    <sheet name="Tab6" sheetId="8" r:id="rId8"/>
    <sheet name="Tab7" sheetId="60" r:id="rId9"/>
    <sheet name="Tab8" sheetId="10" r:id="rId10"/>
    <sheet name="Tab9" sheetId="55" r:id="rId11"/>
    <sheet name="Tab10" sheetId="14" r:id="rId12"/>
    <sheet name="Tab11" sheetId="15" r:id="rId13"/>
    <sheet name="Tab12" sheetId="52" r:id="rId14"/>
    <sheet name="Tab13" sheetId="53" r:id="rId15"/>
    <sheet name="Tab14" sheetId="54" r:id="rId16"/>
    <sheet name="Tab15" sheetId="16" r:id="rId17"/>
    <sheet name="Tab16" sheetId="17" r:id="rId18"/>
    <sheet name="Tab17" sheetId="18" r:id="rId19"/>
  </sheets>
  <externalReferences>
    <externalReference r:id="rId20"/>
  </externalReferences>
  <definedNames>
    <definedName name="DATA_11">#REF!</definedName>
    <definedName name="DATA_12">#REF!</definedName>
    <definedName name="DATA_21">#REF!</definedName>
    <definedName name="DATA_31">#REF!</definedName>
    <definedName name="DATA_32">#REF!</definedName>
    <definedName name="DATA_41">#REF!</definedName>
    <definedName name="DATA_42">#REF!</definedName>
    <definedName name="DATA_51">#REF!</definedName>
    <definedName name="DATA_52">#REF!</definedName>
    <definedName name="DATA_61">#REF!</definedName>
    <definedName name="DATA_62">#REF!</definedName>
    <definedName name="DATA_63">#REF!</definedName>
    <definedName name="DATA_64">#REF!</definedName>
    <definedName name="DATA_71">#REF!</definedName>
    <definedName name="DATA_72">#REF!</definedName>
    <definedName name="DATA_81">#REF!</definedName>
    <definedName name="DATA_82">#REF!</definedName>
    <definedName name="DATA_91">#REF!</definedName>
    <definedName name="DATA_92">#REF!</definedName>
    <definedName name="DATA_93">#REF!</definedName>
    <definedName name="DATA_B1">#REF!</definedName>
    <definedName name="DATA_B2">#REF!</definedName>
    <definedName name="DATA_K1">#REF!</definedName>
    <definedName name="DATA_K2">#REF!</definedName>
    <definedName name="DATA_M1">#REF!</definedName>
    <definedName name="DATA_M2">#REF!</definedName>
    <definedName name="DATA_P1">#REF!</definedName>
    <definedName name="DATA_P2">#REF!</definedName>
    <definedName name="Dato_1årsiden" localSheetId="0">[1]Tab5!$C$6</definedName>
    <definedName name="Dato_1årsiden">'Tab5'!$C$6</definedName>
    <definedName name="Dato_2årsiden">'Tab5'!$B$6</definedName>
    <definedName name="Dato_nå" localSheetId="0">[1]Tab5!$D$6</definedName>
    <definedName name="Dato_nå">'Tab5'!$D$6</definedName>
    <definedName name="_xlnm.Print_Area" localSheetId="1">Innhold!$A$1:$H$54</definedName>
    <definedName name="_xlnm.Print_Area" localSheetId="2">'Tab1'!$A$1:$C$53</definedName>
    <definedName name="_xlnm.Print_Area" localSheetId="16">'Tab15'!$A$1:$U$64</definedName>
    <definedName name="_xlnm.Print_Area" localSheetId="18">'Tab17'!$A$1:$C$53</definedName>
    <definedName name="_xlnm.Print_Area" localSheetId="3">'Tab2'!$A$1:$K$66</definedName>
    <definedName name="_xlnm.Print_Area">'Tab5'!$A$4:$G$61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4" i="2" l="1"/>
  <c r="B53" i="2"/>
  <c r="H26" i="2" l="1"/>
  <c r="C52" i="18" l="1"/>
  <c r="K64" i="4"/>
  <c r="E64" i="4"/>
  <c r="C52" i="3"/>
  <c r="H24" i="2" l="1"/>
  <c r="H28" i="2" l="1"/>
  <c r="B97" i="4" l="1"/>
  <c r="C97" i="4"/>
  <c r="D97" i="4"/>
  <c r="B99" i="4"/>
  <c r="C99" i="4"/>
  <c r="D99" i="4"/>
  <c r="C91" i="4" l="1"/>
  <c r="B91" i="4"/>
  <c r="C87" i="4"/>
  <c r="B87" i="4"/>
  <c r="B88" i="4" l="1"/>
  <c r="G101" i="4"/>
  <c r="C88" i="4"/>
  <c r="C89" i="4"/>
  <c r="B89" i="4"/>
  <c r="G98" i="4"/>
  <c r="G97" i="4" l="1"/>
  <c r="G99" i="4"/>
  <c r="B107" i="4" l="1"/>
  <c r="B90" i="4" l="1"/>
  <c r="C90" i="4"/>
  <c r="B106" i="4" l="1"/>
  <c r="A52" i="3"/>
  <c r="E101" i="4"/>
  <c r="E98" i="4"/>
  <c r="C84" i="4"/>
  <c r="C85" i="4"/>
  <c r="C82" i="4"/>
  <c r="B84" i="4"/>
  <c r="B85" i="4"/>
  <c r="B82" i="4"/>
  <c r="E99" i="4" l="1"/>
  <c r="E97" i="4"/>
  <c r="B86" i="4"/>
  <c r="C86" i="4"/>
  <c r="H32" i="2"/>
  <c r="H34" i="2" s="1"/>
  <c r="A65" i="4"/>
  <c r="A53" i="18"/>
  <c r="G65" i="4"/>
  <c r="A53" i="3"/>
  <c r="A64" i="4"/>
  <c r="G64" i="4"/>
  <c r="A52" i="18"/>
  <c r="B83" i="4"/>
  <c r="C83" i="4"/>
  <c r="H30" i="2" l="1"/>
  <c r="G96" i="4"/>
  <c r="E96" i="4" s="1"/>
  <c r="H36" i="2"/>
  <c r="H38" i="2" s="1"/>
  <c r="H40" i="2" s="1"/>
  <c r="H43" i="2" s="1"/>
  <c r="B76" i="4" l="1"/>
  <c r="B77" i="4"/>
  <c r="B74" i="4"/>
  <c r="B75" i="4" l="1"/>
  <c r="B78" i="4" s="1"/>
</calcChain>
</file>

<file path=xl/sharedStrings.xml><?xml version="1.0" encoding="utf-8"?>
<sst xmlns="http://schemas.openxmlformats.org/spreadsheetml/2006/main" count="3276" uniqueCount="184">
  <si>
    <t>Tilbake til innholdsfortegnelsen</t>
  </si>
  <si>
    <t>Bestandspremie i 1000 kr</t>
  </si>
  <si>
    <t>Markedsandel i prosent</t>
  </si>
  <si>
    <t>Selskap</t>
  </si>
  <si>
    <t>I ALT</t>
  </si>
  <si>
    <t xml:space="preserve"> </t>
  </si>
  <si>
    <t>INNHOLDSFORTEGNELSE</t>
  </si>
  <si>
    <t>Figur 1. Markedsandeler til de fire største selskaper, landbasert forsikring i alt ……………………………</t>
  </si>
  <si>
    <t>Figur 2. Bestandspremie i de største bransjene utenom motorvogn ………………………………………..</t>
  </si>
  <si>
    <t>Alle selskap</t>
  </si>
  <si>
    <t xml:space="preserve">Endring </t>
  </si>
  <si>
    <t>i prosent</t>
  </si>
  <si>
    <t>1. Motorvogn - totalt</t>
  </si>
  <si>
    <t>Personbil og varebil &lt; 3,5 t.</t>
  </si>
  <si>
    <t>Lastebil, buss og varebil &gt; 3,5 t.</t>
  </si>
  <si>
    <t>To-hjul</t>
  </si>
  <si>
    <t>Traktor, arbeidsmaskiner</t>
  </si>
  <si>
    <t>2. Motorvogn - herav trafikkforsikring</t>
  </si>
  <si>
    <t>Hjem</t>
  </si>
  <si>
    <t xml:space="preserve">Villa </t>
  </si>
  <si>
    <t>Hytte</t>
  </si>
  <si>
    <t>Andre</t>
  </si>
  <si>
    <t>Sum alle selskaper</t>
  </si>
  <si>
    <t>Markedsandeler - selskapstall</t>
  </si>
  <si>
    <t>Fritidsbåt</t>
  </si>
  <si>
    <t>Reise</t>
  </si>
  <si>
    <t>Ansvar</t>
  </si>
  <si>
    <t>Transport</t>
  </si>
  <si>
    <t>Andre bransjer</t>
  </si>
  <si>
    <t>Antall forsikringer</t>
  </si>
  <si>
    <t>Fors.sum (mill. kr.)</t>
  </si>
  <si>
    <t>Antall forsikrede</t>
  </si>
  <si>
    <t>Tabell 2.1 Landbasert forsikring i alt</t>
  </si>
  <si>
    <t>Tabell 3.1 Motorvogn i alt, bestandspremie</t>
  </si>
  <si>
    <t>SPESIAL I ALT</t>
  </si>
  <si>
    <t>I ALT LANDBASERT FORSIKRING</t>
  </si>
  <si>
    <t>Tabell 3.2 Motorvogn i alt, antall forsikringer</t>
  </si>
  <si>
    <t>Forsikringssum i mill. kr.</t>
  </si>
  <si>
    <t xml:space="preserve">Antall forsikrede </t>
  </si>
  <si>
    <t>Spesifikke kommentarer</t>
  </si>
  <si>
    <t>Tabell 1.1 Bestandspremie …………………………………………………………………………</t>
  </si>
  <si>
    <t>Tabell 1.2 Antall forsikringer / forsikringssum ………………………………………………….</t>
  </si>
  <si>
    <t>Tabell 2.1 Landbasert forsikring i alt ……………………………………………………………………</t>
  </si>
  <si>
    <t>Tabell 3.1 Motorvogn i alt, bestandspremie   …………………………………………………………..</t>
  </si>
  <si>
    <t>Tabell 3.2 Motorvogn i alt, antall forsikringer   …………………………………………………………</t>
  </si>
  <si>
    <t>2. FIGURDEL</t>
  </si>
  <si>
    <t>3. TABELLDEL</t>
  </si>
  <si>
    <t>Tabell 1.1  Bestandspremie</t>
  </si>
  <si>
    <t>Tabell 1.2  Antall forsikringer / forsikringssum</t>
  </si>
  <si>
    <t>Bestandsstatistikk</t>
  </si>
  <si>
    <t>4. PRINSIPPER, BEGREPER OG DEFINISJONER</t>
  </si>
  <si>
    <t>SpareBank 1</t>
  </si>
  <si>
    <t>Privat</t>
  </si>
  <si>
    <t>Ulykke</t>
  </si>
  <si>
    <t>Yrkesskade</t>
  </si>
  <si>
    <t>Villa</t>
  </si>
  <si>
    <t>Øvrig-Privat</t>
  </si>
  <si>
    <t>Totalt</t>
  </si>
  <si>
    <t>Øvrig</t>
  </si>
  <si>
    <t>Trafikk</t>
  </si>
  <si>
    <t>FIG 1</t>
  </si>
  <si>
    <t>FIG 4</t>
  </si>
  <si>
    <t>FIG 3</t>
  </si>
  <si>
    <t>FIG 2</t>
  </si>
  <si>
    <t>Figur 2. Bestandspremie i de største bransjene utenom motorvogn</t>
  </si>
  <si>
    <t>Tab3</t>
  </si>
  <si>
    <t>1. HOVEDTREKK …………………………………………………………………………………………………..</t>
  </si>
  <si>
    <t>4. PRINSIPPER, BEGREPER OG DEFINISJONER …………………………………………………</t>
  </si>
  <si>
    <t>For mer detaljert beskrivelse av statistikkens innhold henviser vi til punkt 4. Prinsipper,</t>
  </si>
  <si>
    <t>Tab1</t>
  </si>
  <si>
    <t>Tab2</t>
  </si>
  <si>
    <t>Tab4</t>
  </si>
  <si>
    <t>Tab5</t>
  </si>
  <si>
    <t>Tab6</t>
  </si>
  <si>
    <t>Tab8</t>
  </si>
  <si>
    <t>Tab11</t>
  </si>
  <si>
    <t>Tab12</t>
  </si>
  <si>
    <t>Tab13</t>
  </si>
  <si>
    <t>Tab14</t>
  </si>
  <si>
    <t>Tab15</t>
  </si>
  <si>
    <t>gjeldende</t>
  </si>
  <si>
    <t>Figur 1. Markedsandeler til de fire største selskapene, landbasert forsikring i alt</t>
  </si>
  <si>
    <t>If Skadeforsikring</t>
  </si>
  <si>
    <t>Gjensidige</t>
  </si>
  <si>
    <t>Tab10</t>
  </si>
  <si>
    <t>Tryg</t>
  </si>
  <si>
    <t>Næring</t>
  </si>
  <si>
    <t>Fiskeoppdrett</t>
  </si>
  <si>
    <t>PERSON I ALT</t>
  </si>
  <si>
    <t xml:space="preserve">   Antall forsikringer</t>
  </si>
  <si>
    <t>Andre personprodukter (inkl. trygghet)</t>
  </si>
  <si>
    <t>Eierskifte</t>
  </si>
  <si>
    <t>PRIVAT</t>
  </si>
  <si>
    <t>NÆRING</t>
  </si>
  <si>
    <t>3. Brann-kombinert</t>
  </si>
  <si>
    <t>Hobbydyr / Kjæledyr / Husdyr</t>
  </si>
  <si>
    <t>Landbruk</t>
  </si>
  <si>
    <t>Barn</t>
  </si>
  <si>
    <t>Behandling</t>
  </si>
  <si>
    <t>Kritisk sykdom</t>
  </si>
  <si>
    <t>4. Person</t>
  </si>
  <si>
    <t>5. Spesial</t>
  </si>
  <si>
    <t>BRANN-KOMBINERT I ALT</t>
  </si>
  <si>
    <t>Tab17</t>
  </si>
  <si>
    <t>Tab16</t>
  </si>
  <si>
    <t>TOTALT</t>
  </si>
  <si>
    <t>MOTORVOGN I ALT</t>
  </si>
  <si>
    <t>begreper og definisjoner på side 23.</t>
  </si>
  <si>
    <t>INDIVIDUELL</t>
  </si>
  <si>
    <t>KOLLEKTIV</t>
  </si>
  <si>
    <t>Tabell 4.1 Brann-kombinert, bestandspremie</t>
  </si>
  <si>
    <t>Tabell 4.2 Brann-kombinert, antall forsikringer / forsikringssum</t>
  </si>
  <si>
    <t>Tabell 5.1 Person i alt, bestandspremie</t>
  </si>
  <si>
    <t>Tabell 5.2  Person i alt, antall forsikrede</t>
  </si>
  <si>
    <t>Tabell 5.3 Person - herav Ulykke, bestandspremie</t>
  </si>
  <si>
    <t>Tabell 5.4 Person - herav Ulykke, antall forsikrede</t>
  </si>
  <si>
    <t>Tabell 5.5 Person - herav Yrkesskade, bestandspremie</t>
  </si>
  <si>
    <t>Tabell 5.6 Person - herav Yrkesskade, antall forsikrede</t>
  </si>
  <si>
    <t>Tabell 5.7 Person - herav Barn, bestandspremie</t>
  </si>
  <si>
    <t>Tabell 5.8 Person - herav Barn, antall forsikrede</t>
  </si>
  <si>
    <t>Tabell 5.9 Person - herav Kritisk sykdom, bestandspremie</t>
  </si>
  <si>
    <t>Tabell 5.10 Person - herav Kritisk sykdom, antall forsikrede</t>
  </si>
  <si>
    <t>Tabell 5.11 Person - herav Behandling, bestandspremie</t>
  </si>
  <si>
    <t>Tabell 5.12 Person - herav Behandling, antall forsikrede</t>
  </si>
  <si>
    <t>Tabell 6.1 Spesial i alt, bestandspremie</t>
  </si>
  <si>
    <t>Tabell 6.2 Spesial - herav Ansvar, bestandspremie</t>
  </si>
  <si>
    <t>Tabell 6.3 Spesial - herav Ansvar, antall forsikringer</t>
  </si>
  <si>
    <t>Tabell 4.1 Brann-kombinert, bestandspremie   ……………………………………………</t>
  </si>
  <si>
    <t>Tabell 4.2 Brann-kombinert, antall forsikringer   ……………………………………………</t>
  </si>
  <si>
    <t>Tabell 5.1 Person i alt, bestandspremie   …………………………………………</t>
  </si>
  <si>
    <t>Tabell 5.2 Person i alt, antall forsikrede   ……………………………………………</t>
  </si>
  <si>
    <t>Tabell 5.3 Person - herav Ulykke, bestandspremie   …………………………………………………………………</t>
  </si>
  <si>
    <t>Tabell 5.4 Person - herav Ulykke, antall forsikrede   …………………………………………………………………</t>
  </si>
  <si>
    <t>Tabell 5.5 Person - herav Yrkesskade, bestandspremie   …………………………………………………………..</t>
  </si>
  <si>
    <t>Tabell 5.6 Person - herav Yrkesskade, antall forsikrede   …………………………………………………………</t>
  </si>
  <si>
    <t>Tabell 5.7 Person - herav Barn, bestandspremie   …………………………………………………………..</t>
  </si>
  <si>
    <t>Tabell 5.8 Person - herav Barn, antall forsikrede   …………………………………………………………</t>
  </si>
  <si>
    <t>Tabell 5.9 Person - herav Kritisk sykdom, bestandspremie   …………………………………………………………..</t>
  </si>
  <si>
    <t>Tabell 5.10 Person - herav Kritisk sykdom, antall forsikrede   …………………………………………………………</t>
  </si>
  <si>
    <t>Tabell 5.11.Person - herav Behandling, bestandspremie   …………………………………………………………..</t>
  </si>
  <si>
    <t>Tabell 5.12 Person - herav Behandling, antall forsikrede   …………………………………………………………</t>
  </si>
  <si>
    <t>Tabell 6.1  Spesial i alt, bestandspremie   ………………………………………………………………</t>
  </si>
  <si>
    <t>Tabell 6.2  Spesial - herav Ansvar, bestandspremie   …………………………………………………………………….</t>
  </si>
  <si>
    <t>Tabell 6.3  Spesial - herav Ansvar, antall forsikringer   ……………………………………………………….</t>
  </si>
  <si>
    <t>Tab9</t>
  </si>
  <si>
    <t>Tab7</t>
  </si>
  <si>
    <t>Antall trafikkforsikringer</t>
  </si>
  <si>
    <t>Tabell 3.3 Person og varebil &lt; 3.5 t, bestandspremie</t>
  </si>
  <si>
    <t>Tabell 3.4 Person og varebil &lt; 3.5 t, antall trafikkforsikringer</t>
  </si>
  <si>
    <t>Tabell 3.3 Personbil og varebil &lt;3.5 t, bestandspremie   ………………………………………………</t>
  </si>
  <si>
    <t>Tabell 3.4 Personbil og varebil &lt;3.5 t, antall trafikkforsikringer   ………………………………………</t>
  </si>
  <si>
    <t>Figur 3. Bestandspremie fordelt på private forsikringer og næringslivsforsikringer</t>
  </si>
  <si>
    <t>Figur 3. Bestandspremie fordelt på private forsikringer og næringslivsforsikringer ………………………………………………</t>
  </si>
  <si>
    <t>31.03.2019</t>
  </si>
  <si>
    <t>31.03.2020</t>
  </si>
  <si>
    <t>Finans Norge / Skadeforsikringsstatistikk</t>
  </si>
  <si>
    <t>Premiestatistikk skadeforsikring 1. kvartal 2020</t>
  </si>
  <si>
    <t>31.03.2018</t>
  </si>
  <si>
    <t>Storebrand</t>
  </si>
  <si>
    <t xml:space="preserve">-   </t>
  </si>
  <si>
    <t>Jernbanepersonalets forsikring</t>
  </si>
  <si>
    <t>Codan</t>
  </si>
  <si>
    <t>Protector Forsikring</t>
  </si>
  <si>
    <t>KLP Skadeforsikring</t>
  </si>
  <si>
    <t>Nordea</t>
  </si>
  <si>
    <t>Danica</t>
  </si>
  <si>
    <t>Oslo Pensjonsforsikring</t>
  </si>
  <si>
    <t>Eika Forsikring</t>
  </si>
  <si>
    <t>Telenor Forsikring</t>
  </si>
  <si>
    <t>Oslo Forsikring</t>
  </si>
  <si>
    <t>Inter Hannover</t>
  </si>
  <si>
    <t>ACE European Group</t>
  </si>
  <si>
    <t>Frende Skadeforsikring</t>
  </si>
  <si>
    <t>KNIF Trygghet Forsikring</t>
  </si>
  <si>
    <t>Landkreditt Forsikring</t>
  </si>
  <si>
    <t>Møretrygd</t>
  </si>
  <si>
    <t>Euro Insurance LTD</t>
  </si>
  <si>
    <t>Skogbrand</t>
  </si>
  <si>
    <t>W R Berkley</t>
  </si>
  <si>
    <t>Insr</t>
  </si>
  <si>
    <t>WaterCircles</t>
  </si>
  <si>
    <t>Fremtind Skadeforsikring</t>
  </si>
  <si>
    <t>Fremtind Livsforsikring</t>
  </si>
  <si>
    <t>DNB Livsforsikring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</si>
</sst>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.00_ ;_ * \-#,##0.00_ ;_ * &quot;-&quot;??_ ;_ @_ "/>
    <numFmt numFmtId="165" formatCode="_(* #,##0.00_);_(* \(#,##0.00\);_(* &quot;-&quot;??_);_(@_)"/>
    <numFmt numFmtId="166" formatCode="0.0_)"/>
    <numFmt numFmtId="167" formatCode="_ * #,##0_ ;_ * \-#,##0_ ;_ * &quot;-&quot;??_ ;_ @_ "/>
    <numFmt numFmtId="168" formatCode="0.0"/>
    <numFmt numFmtId="169" formatCode="0.0\ %"/>
    <numFmt numFmtId="170" formatCode="#,##0.000"/>
    <numFmt numFmtId="171" formatCode="_ * #.0_ ;_ * \-#.0_ ;_ * &quot;-&quot;??_ ;_ @_ "/>
    <numFmt numFmtId="172" formatCode="_ * 0.0_)\ ;_ * \-0.0_)\ ;_ * &quot;-&quot;??_ ;_ @_ 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u/>
      <sz val="12"/>
      <color indexed="12"/>
      <name val="System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0"/>
      <name val="Arial"/>
      <family val="2"/>
    </font>
    <font>
      <i/>
      <sz val="12"/>
      <name val="Times New Roman"/>
      <family val="1"/>
    </font>
    <font>
      <sz val="14"/>
      <name val="Times New Roman"/>
      <family val="1"/>
    </font>
    <font>
      <sz val="12"/>
      <name val="Arial"/>
      <family val="2"/>
    </font>
    <font>
      <sz val="18"/>
      <color indexed="23"/>
      <name val="Times New Roman"/>
      <family val="1"/>
    </font>
    <font>
      <sz val="14"/>
      <color indexed="23"/>
      <name val="Times New Roman"/>
      <family val="1"/>
    </font>
    <font>
      <sz val="10"/>
      <color indexed="23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8"/>
      <color rgb="FF3B6E8F"/>
      <name val="Cambria"/>
      <family val="1"/>
      <scheme val="maj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26"/>
      <color rgb="FF3B6E8F"/>
      <name val="Cambria"/>
      <family val="1"/>
      <scheme val="major"/>
    </font>
    <font>
      <b/>
      <sz val="28"/>
      <color rgb="FF54758C"/>
      <name val="Arial"/>
      <family val="2"/>
    </font>
    <font>
      <sz val="26"/>
      <color rgb="FF54758C"/>
      <name val="Arial"/>
      <family val="2"/>
    </font>
    <font>
      <sz val="14"/>
      <name val="Arial"/>
      <family val="2"/>
    </font>
    <font>
      <sz val="14"/>
      <color indexed="22"/>
      <name val="Times New Roman"/>
      <family val="1"/>
    </font>
    <font>
      <sz val="10"/>
      <name val="Arial"/>
      <family val="2"/>
    </font>
    <font>
      <sz val="10"/>
      <color theme="0"/>
      <name val="Times New Roman"/>
      <family val="1"/>
    </font>
    <font>
      <sz val="10"/>
      <color theme="0"/>
      <name val="Arial"/>
      <family val="2"/>
    </font>
    <font>
      <b/>
      <sz val="10"/>
      <color theme="0"/>
      <name val="Times New Roman"/>
      <family val="1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165" fontId="6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5" fillId="0" borderId="0"/>
    <xf numFmtId="9" fontId="6" fillId="0" borderId="0" applyFont="0" applyFill="0" applyBorder="0" applyAlignment="0" applyProtection="0"/>
    <xf numFmtId="0" fontId="5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29" fillId="0" borderId="0"/>
    <xf numFmtId="164" fontId="29" fillId="0" borderId="0" applyFont="0" applyFill="0" applyBorder="0" applyAlignment="0" applyProtection="0"/>
    <xf numFmtId="0" fontId="6" fillId="0" borderId="0"/>
    <xf numFmtId="0" fontId="35" fillId="0" borderId="0"/>
  </cellStyleXfs>
  <cellXfs count="198">
    <xf numFmtId="0" fontId="0" fillId="0" borderId="0" xfId="0"/>
    <xf numFmtId="0" fontId="9" fillId="0" borderId="0" xfId="0" applyFont="1"/>
    <xf numFmtId="0" fontId="8" fillId="0" borderId="0" xfId="4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10" fillId="0" borderId="0" xfId="4" applyFont="1" applyAlignment="1" applyProtection="1">
      <alignment horizontal="left"/>
    </xf>
    <xf numFmtId="0" fontId="11" fillId="2" borderId="0" xfId="0" applyFont="1" applyFill="1" applyBorder="1"/>
    <xf numFmtId="166" fontId="9" fillId="0" borderId="0" xfId="0" applyNumberFormat="1" applyFont="1" applyProtection="1"/>
    <xf numFmtId="0" fontId="12" fillId="2" borderId="1" xfId="0" applyFont="1" applyFill="1" applyBorder="1"/>
    <xf numFmtId="0" fontId="12" fillId="2" borderId="2" xfId="0" applyFont="1" applyFill="1" applyBorder="1"/>
    <xf numFmtId="0" fontId="12" fillId="2" borderId="3" xfId="0" applyFont="1" applyFill="1" applyBorder="1" applyAlignment="1">
      <alignment horizontal="center"/>
    </xf>
    <xf numFmtId="0" fontId="9" fillId="2" borderId="3" xfId="0" applyFont="1" applyFill="1" applyBorder="1"/>
    <xf numFmtId="0" fontId="9" fillId="2" borderId="2" xfId="0" applyFont="1" applyFill="1" applyBorder="1"/>
    <xf numFmtId="0" fontId="9" fillId="2" borderId="4" xfId="0" applyFont="1" applyFill="1" applyBorder="1"/>
    <xf numFmtId="0" fontId="12" fillId="2" borderId="5" xfId="0" applyFont="1" applyFill="1" applyBorder="1" applyAlignment="1">
      <alignment horizontal="left"/>
    </xf>
    <xf numFmtId="14" fontId="12" fillId="2" borderId="6" xfId="0" applyNumberFormat="1" applyFont="1" applyFill="1" applyBorder="1" applyAlignment="1">
      <alignment horizontal="right"/>
    </xf>
    <xf numFmtId="14" fontId="12" fillId="2" borderId="7" xfId="0" applyNumberFormat="1" applyFont="1" applyFill="1" applyBorder="1" applyAlignment="1">
      <alignment horizontal="right"/>
    </xf>
    <xf numFmtId="14" fontId="12" fillId="2" borderId="8" xfId="0" applyNumberFormat="1" applyFont="1" applyFill="1" applyBorder="1" applyAlignment="1">
      <alignment horizontal="right"/>
    </xf>
    <xf numFmtId="0" fontId="9" fillId="0" borderId="9" xfId="0" applyFont="1" applyBorder="1"/>
    <xf numFmtId="167" fontId="9" fillId="0" borderId="0" xfId="1" applyNumberFormat="1" applyFont="1" applyProtection="1"/>
    <xf numFmtId="167" fontId="9" fillId="0" borderId="10" xfId="1" applyNumberFormat="1" applyFont="1" applyBorder="1" applyProtection="1"/>
    <xf numFmtId="0" fontId="12" fillId="0" borderId="11" xfId="0" applyFont="1" applyBorder="1"/>
    <xf numFmtId="167" fontId="12" fillId="0" borderId="12" xfId="1" applyNumberFormat="1" applyFont="1" applyBorder="1" applyProtection="1"/>
    <xf numFmtId="167" fontId="12" fillId="0" borderId="13" xfId="1" applyNumberFormat="1" applyFont="1" applyBorder="1" applyProtection="1"/>
    <xf numFmtId="166" fontId="12" fillId="0" borderId="12" xfId="0" applyNumberFormat="1" applyFont="1" applyBorder="1" applyProtection="1"/>
    <xf numFmtId="0" fontId="9" fillId="0" borderId="7" xfId="0" applyFont="1" applyBorder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166" fontId="9" fillId="0" borderId="0" xfId="0" applyNumberFormat="1" applyFont="1" applyAlignment="1" applyProtection="1">
      <alignment horizontal="right"/>
    </xf>
    <xf numFmtId="166" fontId="9" fillId="0" borderId="14" xfId="0" applyNumberFormat="1" applyFont="1" applyBorder="1" applyAlignment="1">
      <alignment horizontal="righ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0" fontId="12" fillId="2" borderId="1" xfId="0" applyFont="1" applyFill="1" applyBorder="1" applyAlignment="1"/>
    <xf numFmtId="0" fontId="12" fillId="2" borderId="15" xfId="0" applyFont="1" applyFill="1" applyBorder="1" applyAlignment="1">
      <alignment horizontal="left"/>
    </xf>
    <xf numFmtId="14" fontId="12" fillId="2" borderId="16" xfId="0" applyNumberFormat="1" applyFont="1" applyFill="1" applyBorder="1" applyAlignment="1">
      <alignment horizontal="center"/>
    </xf>
    <xf numFmtId="166" fontId="9" fillId="0" borderId="17" xfId="0" applyNumberFormat="1" applyFont="1" applyBorder="1" applyAlignment="1">
      <alignment horizontal="right"/>
    </xf>
    <xf numFmtId="0" fontId="12" fillId="2" borderId="18" xfId="0" applyFont="1" applyFill="1" applyBorder="1" applyAlignment="1">
      <alignment horizontal="center"/>
    </xf>
    <xf numFmtId="14" fontId="12" fillId="2" borderId="19" xfId="0" applyNumberFormat="1" applyFont="1" applyFill="1" applyBorder="1" applyAlignment="1">
      <alignment horizontal="center"/>
    </xf>
    <xf numFmtId="166" fontId="12" fillId="0" borderId="17" xfId="0" applyNumberFormat="1" applyFont="1" applyBorder="1" applyAlignment="1">
      <alignment horizontal="right"/>
    </xf>
    <xf numFmtId="3" fontId="12" fillId="0" borderId="0" xfId="0" applyNumberFormat="1" applyFont="1" applyAlignment="1" applyProtection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/>
    <xf numFmtId="0" fontId="16" fillId="0" borderId="0" xfId="0" applyFont="1"/>
    <xf numFmtId="0" fontId="12" fillId="2" borderId="3" xfId="0" applyFont="1" applyFill="1" applyBorder="1" applyAlignment="1"/>
    <xf numFmtId="0" fontId="12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166" fontId="12" fillId="0" borderId="22" xfId="0" applyNumberFormat="1" applyFont="1" applyBorder="1"/>
    <xf numFmtId="0" fontId="8" fillId="0" borderId="0" xfId="4" applyAlignment="1" applyProtection="1"/>
    <xf numFmtId="0" fontId="9" fillId="0" borderId="0" xfId="0" applyFont="1" applyBorder="1"/>
    <xf numFmtId="167" fontId="12" fillId="0" borderId="0" xfId="1" applyNumberFormat="1" applyFont="1" applyBorder="1" applyProtection="1"/>
    <xf numFmtId="166" fontId="12" fillId="0" borderId="0" xfId="0" applyNumberFormat="1" applyFont="1" applyBorder="1" applyProtection="1"/>
    <xf numFmtId="166" fontId="12" fillId="0" borderId="0" xfId="0" applyNumberFormat="1" applyFont="1" applyBorder="1"/>
    <xf numFmtId="166" fontId="17" fillId="0" borderId="0" xfId="0" applyNumberFormat="1" applyFont="1" applyBorder="1" applyProtection="1"/>
    <xf numFmtId="0" fontId="18" fillId="0" borderId="0" xfId="0" applyFont="1"/>
    <xf numFmtId="0" fontId="15" fillId="0" borderId="7" xfId="0" applyFont="1" applyBorder="1"/>
    <xf numFmtId="167" fontId="9" fillId="0" borderId="23" xfId="1" applyNumberFormat="1" applyFont="1" applyBorder="1" applyAlignment="1" applyProtection="1">
      <alignment horizontal="center"/>
    </xf>
    <xf numFmtId="167" fontId="9" fillId="0" borderId="24" xfId="1" applyNumberFormat="1" applyFont="1" applyBorder="1" applyAlignment="1" applyProtection="1">
      <alignment horizontal="center"/>
    </xf>
    <xf numFmtId="167" fontId="12" fillId="0" borderId="24" xfId="1" applyNumberFormat="1" applyFont="1" applyBorder="1" applyAlignment="1" applyProtection="1">
      <alignment horizontal="center"/>
    </xf>
    <xf numFmtId="167" fontId="12" fillId="0" borderId="25" xfId="1" applyNumberFormat="1" applyFont="1" applyBorder="1" applyAlignment="1" applyProtection="1">
      <alignment horizontal="center"/>
    </xf>
    <xf numFmtId="0" fontId="14" fillId="0" borderId="26" xfId="0" applyFont="1" applyBorder="1" applyAlignment="1">
      <alignment horizontal="left"/>
    </xf>
    <xf numFmtId="0" fontId="9" fillId="0" borderId="26" xfId="0" applyFont="1" applyBorder="1"/>
    <xf numFmtId="0" fontId="14" fillId="0" borderId="0" xfId="0" applyFont="1" applyBorder="1" applyAlignment="1">
      <alignment horizontal="left"/>
    </xf>
    <xf numFmtId="0" fontId="12" fillId="0" borderId="21" xfId="0" applyFont="1" applyBorder="1" applyAlignment="1">
      <alignment horizontal="center"/>
    </xf>
    <xf numFmtId="14" fontId="12" fillId="2" borderId="12" xfId="0" applyNumberFormat="1" applyFont="1" applyFill="1" applyBorder="1" applyAlignment="1">
      <alignment horizontal="center"/>
    </xf>
    <xf numFmtId="14" fontId="12" fillId="2" borderId="27" xfId="0" applyNumberFormat="1" applyFont="1" applyFill="1" applyBorder="1" applyAlignment="1">
      <alignment horizontal="right"/>
    </xf>
    <xf numFmtId="0" fontId="10" fillId="0" borderId="0" xfId="3" applyFont="1" applyAlignment="1" applyProtection="1">
      <alignment horizontal="left"/>
    </xf>
    <xf numFmtId="0" fontId="7" fillId="0" borderId="0" xfId="4" applyFont="1" applyAlignment="1" applyProtection="1"/>
    <xf numFmtId="0" fontId="7" fillId="0" borderId="0" xfId="4" applyFont="1" applyAlignment="1" applyProtection="1">
      <alignment horizontal="left"/>
    </xf>
    <xf numFmtId="0" fontId="7" fillId="0" borderId="0" xfId="5" applyAlignment="1" applyProtection="1"/>
    <xf numFmtId="166" fontId="9" fillId="0" borderId="28" xfId="0" applyNumberFormat="1" applyFont="1" applyBorder="1" applyAlignment="1" applyProtection="1">
      <alignment horizontal="right"/>
    </xf>
    <xf numFmtId="166" fontId="9" fillId="0" borderId="0" xfId="0" applyNumberFormat="1" applyFont="1" applyBorder="1" applyAlignment="1" applyProtection="1">
      <alignment horizontal="right"/>
    </xf>
    <xf numFmtId="0" fontId="12" fillId="0" borderId="15" xfId="0" applyFont="1" applyBorder="1" applyAlignment="1">
      <alignment horizontal="left"/>
    </xf>
    <xf numFmtId="171" fontId="9" fillId="0" borderId="17" xfId="0" applyNumberFormat="1" applyFont="1" applyBorder="1" applyAlignment="1">
      <alignment horizontal="right"/>
    </xf>
    <xf numFmtId="172" fontId="9" fillId="0" borderId="17" xfId="0" applyNumberFormat="1" applyFont="1" applyBorder="1" applyAlignment="1">
      <alignment horizontal="right"/>
    </xf>
    <xf numFmtId="172" fontId="12" fillId="0" borderId="17" xfId="0" applyNumberFormat="1" applyFont="1" applyBorder="1" applyAlignment="1">
      <alignment horizontal="right"/>
    </xf>
    <xf numFmtId="172" fontId="9" fillId="0" borderId="0" xfId="0" applyNumberFormat="1" applyFont="1" applyAlignment="1" applyProtection="1">
      <alignment horizontal="right"/>
    </xf>
    <xf numFmtId="172" fontId="9" fillId="0" borderId="14" xfId="0" applyNumberFormat="1" applyFont="1" applyBorder="1" applyAlignment="1">
      <alignment horizontal="right"/>
    </xf>
    <xf numFmtId="172" fontId="9" fillId="0" borderId="28" xfId="0" applyNumberFormat="1" applyFont="1" applyBorder="1" applyAlignment="1" applyProtection="1">
      <alignment horizontal="right"/>
    </xf>
    <xf numFmtId="172" fontId="9" fillId="0" borderId="0" xfId="0" applyNumberFormat="1" applyFont="1" applyBorder="1" applyAlignment="1" applyProtection="1">
      <alignment horizontal="right"/>
    </xf>
    <xf numFmtId="172" fontId="12" fillId="0" borderId="12" xfId="0" applyNumberFormat="1" applyFont="1" applyBorder="1" applyProtection="1"/>
    <xf numFmtId="172" fontId="12" fillId="0" borderId="22" xfId="0" applyNumberFormat="1" applyFont="1" applyBorder="1"/>
    <xf numFmtId="172" fontId="12" fillId="0" borderId="19" xfId="0" applyNumberFormat="1" applyFont="1" applyBorder="1" applyAlignment="1">
      <alignment horizontal="right"/>
    </xf>
    <xf numFmtId="172" fontId="12" fillId="0" borderId="22" xfId="0" applyNumberFormat="1" applyFont="1" applyBorder="1" applyAlignment="1">
      <alignment horizontal="right"/>
    </xf>
    <xf numFmtId="0" fontId="12" fillId="2" borderId="3" xfId="0" applyFont="1" applyFill="1" applyBorder="1" applyAlignment="1">
      <alignment horizontal="center"/>
    </xf>
    <xf numFmtId="0" fontId="12" fillId="2" borderId="2" xfId="0" applyFont="1" applyFill="1" applyBorder="1" applyAlignment="1"/>
    <xf numFmtId="0" fontId="12" fillId="2" borderId="20" xfId="0" applyFont="1" applyFill="1" applyBorder="1" applyAlignment="1"/>
    <xf numFmtId="167" fontId="9" fillId="0" borderId="9" xfId="1" applyNumberFormat="1" applyFont="1" applyBorder="1" applyAlignment="1" applyProtection="1">
      <alignment horizontal="center"/>
    </xf>
    <xf numFmtId="167" fontId="12" fillId="0" borderId="9" xfId="1" applyNumberFormat="1" applyFont="1" applyBorder="1" applyAlignment="1" applyProtection="1">
      <alignment horizontal="center"/>
    </xf>
    <xf numFmtId="167" fontId="12" fillId="0" borderId="11" xfId="1" applyNumberFormat="1" applyFont="1" applyBorder="1" applyAlignment="1" applyProtection="1">
      <alignment horizontal="center"/>
    </xf>
    <xf numFmtId="167" fontId="9" fillId="0" borderId="29" xfId="1" applyNumberFormat="1" applyFont="1" applyBorder="1" applyAlignment="1" applyProtection="1">
      <alignment horizontal="center"/>
    </xf>
    <xf numFmtId="14" fontId="12" fillId="2" borderId="15" xfId="0" applyNumberFormat="1" applyFont="1" applyFill="1" applyBorder="1" applyAlignment="1">
      <alignment horizontal="center"/>
    </xf>
    <xf numFmtId="0" fontId="14" fillId="0" borderId="26" xfId="0" applyFont="1" applyBorder="1" applyAlignment="1">
      <alignment horizontal="right"/>
    </xf>
    <xf numFmtId="14" fontId="12" fillId="2" borderId="5" xfId="0" applyNumberFormat="1" applyFont="1" applyFill="1" applyBorder="1" applyAlignment="1">
      <alignment horizontal="right"/>
    </xf>
    <xf numFmtId="167" fontId="9" fillId="0" borderId="21" xfId="1" applyNumberFormat="1" applyFont="1" applyBorder="1" applyProtection="1"/>
    <xf numFmtId="167" fontId="12" fillId="0" borderId="15" xfId="1" applyNumberFormat="1" applyFont="1" applyBorder="1" applyProtection="1"/>
    <xf numFmtId="166" fontId="12" fillId="0" borderId="12" xfId="0" applyNumberFormat="1" applyFont="1" applyBorder="1" applyAlignment="1" applyProtection="1"/>
    <xf numFmtId="0" fontId="12" fillId="0" borderId="21" xfId="0" applyFont="1" applyBorder="1"/>
    <xf numFmtId="14" fontId="12" fillId="2" borderId="13" xfId="0" applyNumberFormat="1" applyFont="1" applyFill="1" applyBorder="1" applyAlignment="1">
      <alignment horizontal="center"/>
    </xf>
    <xf numFmtId="3" fontId="12" fillId="0" borderId="10" xfId="0" applyNumberFormat="1" applyFont="1" applyBorder="1" applyAlignment="1" applyProtection="1">
      <alignment horizontal="right"/>
    </xf>
    <xf numFmtId="3" fontId="9" fillId="0" borderId="10" xfId="0" applyNumberFormat="1" applyFont="1" applyBorder="1" applyAlignment="1" applyProtection="1">
      <alignment horizontal="right"/>
    </xf>
    <xf numFmtId="0" fontId="9" fillId="0" borderId="21" xfId="0" applyFont="1" applyBorder="1"/>
    <xf numFmtId="0" fontId="9" fillId="0" borderId="3" xfId="0" applyFont="1" applyBorder="1"/>
    <xf numFmtId="0" fontId="0" fillId="0" borderId="26" xfId="0" applyBorder="1"/>
    <xf numFmtId="0" fontId="12" fillId="0" borderId="15" xfId="0" applyFont="1" applyBorder="1"/>
    <xf numFmtId="167" fontId="9" fillId="0" borderId="28" xfId="1" applyNumberFormat="1" applyFont="1" applyBorder="1" applyProtection="1"/>
    <xf numFmtId="167" fontId="12" fillId="0" borderId="16" xfId="1" applyNumberFormat="1" applyFont="1" applyBorder="1" applyProtection="1"/>
    <xf numFmtId="0" fontId="12" fillId="2" borderId="29" xfId="0" applyFont="1" applyFill="1" applyBorder="1"/>
    <xf numFmtId="0" fontId="12" fillId="2" borderId="30" xfId="0" applyFont="1" applyFill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2" fillId="2" borderId="0" xfId="0" applyFont="1" applyFill="1" applyBorder="1" applyAlignment="1"/>
    <xf numFmtId="0" fontId="12" fillId="2" borderId="0" xfId="0" applyFont="1" applyFill="1" applyBorder="1" applyAlignment="1">
      <alignment horizontal="center"/>
    </xf>
    <xf numFmtId="0" fontId="9" fillId="2" borderId="0" xfId="0" applyFont="1" applyFill="1" applyBorder="1"/>
    <xf numFmtId="14" fontId="12" fillId="2" borderId="0" xfId="0" applyNumberFormat="1" applyFont="1" applyFill="1" applyBorder="1" applyAlignment="1">
      <alignment horizontal="right"/>
    </xf>
    <xf numFmtId="167" fontId="9" fillId="0" borderId="0" xfId="1" applyNumberFormat="1" applyFont="1" applyBorder="1" applyProtection="1"/>
    <xf numFmtId="172" fontId="9" fillId="0" borderId="0" xfId="0" applyNumberFormat="1" applyFont="1" applyBorder="1" applyAlignment="1">
      <alignment horizontal="right"/>
    </xf>
    <xf numFmtId="172" fontId="12" fillId="0" borderId="0" xfId="0" applyNumberFormat="1" applyFont="1" applyBorder="1" applyProtection="1"/>
    <xf numFmtId="172" fontId="12" fillId="0" borderId="0" xfId="0" applyNumberFormat="1" applyFont="1" applyBorder="1"/>
    <xf numFmtId="167" fontId="9" fillId="0" borderId="26" xfId="1" applyNumberFormat="1" applyFont="1" applyBorder="1" applyProtection="1"/>
    <xf numFmtId="172" fontId="9" fillId="0" borderId="26" xfId="0" applyNumberFormat="1" applyFont="1" applyBorder="1" applyAlignment="1" applyProtection="1">
      <alignment horizontal="right"/>
    </xf>
    <xf numFmtId="172" fontId="9" fillId="0" borderId="26" xfId="0" applyNumberFormat="1" applyFont="1" applyBorder="1" applyAlignment="1">
      <alignment horizontal="right"/>
    </xf>
    <xf numFmtId="0" fontId="9" fillId="0" borderId="0" xfId="9" applyFont="1"/>
    <xf numFmtId="0" fontId="7" fillId="0" borderId="0" xfId="5" applyFont="1" applyAlignment="1" applyProtection="1">
      <alignment horizontal="left"/>
    </xf>
    <xf numFmtId="0" fontId="9" fillId="0" borderId="0" xfId="9" applyFont="1" applyAlignment="1" applyProtection="1">
      <alignment horizontal="left"/>
    </xf>
    <xf numFmtId="0" fontId="10" fillId="0" borderId="0" xfId="5" applyFont="1" applyAlignment="1" applyProtection="1">
      <alignment horizontal="left"/>
    </xf>
    <xf numFmtId="0" fontId="11" fillId="2" borderId="0" xfId="9" applyFont="1" applyFill="1" applyBorder="1"/>
    <xf numFmtId="166" fontId="9" fillId="0" borderId="0" xfId="9" applyNumberFormat="1" applyFont="1" applyProtection="1"/>
    <xf numFmtId="0" fontId="12" fillId="2" borderId="1" xfId="9" applyFont="1" applyFill="1" applyBorder="1"/>
    <xf numFmtId="0" fontId="12" fillId="2" borderId="2" xfId="9" applyFont="1" applyFill="1" applyBorder="1"/>
    <xf numFmtId="0" fontId="12" fillId="2" borderId="3" xfId="9" applyFont="1" applyFill="1" applyBorder="1" applyAlignment="1">
      <alignment horizontal="center"/>
    </xf>
    <xf numFmtId="0" fontId="9" fillId="2" borderId="3" xfId="9" applyFont="1" applyFill="1" applyBorder="1"/>
    <xf numFmtId="0" fontId="9" fillId="2" borderId="2" xfId="9" applyFont="1" applyFill="1" applyBorder="1"/>
    <xf numFmtId="0" fontId="9" fillId="2" borderId="4" xfId="9" applyFont="1" applyFill="1" applyBorder="1"/>
    <xf numFmtId="0" fontId="12" fillId="2" borderId="5" xfId="9" applyFont="1" applyFill="1" applyBorder="1" applyAlignment="1">
      <alignment horizontal="left"/>
    </xf>
    <xf numFmtId="14" fontId="12" fillId="2" borderId="6" xfId="9" applyNumberFormat="1" applyFont="1" applyFill="1" applyBorder="1" applyAlignment="1">
      <alignment horizontal="right"/>
    </xf>
    <xf numFmtId="14" fontId="12" fillId="2" borderId="7" xfId="9" applyNumberFormat="1" applyFont="1" applyFill="1" applyBorder="1" applyAlignment="1">
      <alignment horizontal="right"/>
    </xf>
    <xf numFmtId="14" fontId="12" fillId="2" borderId="27" xfId="9" applyNumberFormat="1" applyFont="1" applyFill="1" applyBorder="1" applyAlignment="1">
      <alignment horizontal="right"/>
    </xf>
    <xf numFmtId="14" fontId="12" fillId="2" borderId="8" xfId="9" applyNumberFormat="1" applyFont="1" applyFill="1" applyBorder="1" applyAlignment="1">
      <alignment horizontal="right"/>
    </xf>
    <xf numFmtId="0" fontId="9" fillId="0" borderId="9" xfId="9" applyFont="1" applyBorder="1"/>
    <xf numFmtId="172" fontId="9" fillId="0" borderId="31" xfId="9" applyNumberFormat="1" applyFont="1" applyBorder="1" applyAlignment="1" applyProtection="1">
      <alignment horizontal="right"/>
    </xf>
    <xf numFmtId="172" fontId="9" fillId="0" borderId="0" xfId="9" applyNumberFormat="1" applyFont="1" applyAlignment="1" applyProtection="1">
      <alignment horizontal="right"/>
    </xf>
    <xf numFmtId="172" fontId="9" fillId="0" borderId="14" xfId="9" applyNumberFormat="1" applyFont="1" applyBorder="1" applyAlignment="1">
      <alignment horizontal="right"/>
    </xf>
    <xf numFmtId="172" fontId="9" fillId="0" borderId="28" xfId="9" applyNumberFormat="1" applyFont="1" applyBorder="1" applyAlignment="1" applyProtection="1">
      <alignment horizontal="right"/>
    </xf>
    <xf numFmtId="0" fontId="12" fillId="0" borderId="11" xfId="9" applyFont="1" applyBorder="1"/>
    <xf numFmtId="172" fontId="12" fillId="0" borderId="16" xfId="9" applyNumberFormat="1" applyFont="1" applyBorder="1" applyProtection="1"/>
    <xf numFmtId="172" fontId="12" fillId="0" borderId="12" xfId="9" applyNumberFormat="1" applyFont="1" applyBorder="1" applyProtection="1"/>
    <xf numFmtId="172" fontId="12" fillId="0" borderId="22" xfId="9" applyNumberFormat="1" applyFont="1" applyBorder="1"/>
    <xf numFmtId="0" fontId="9" fillId="0" borderId="7" xfId="9" applyFont="1" applyBorder="1"/>
    <xf numFmtId="0" fontId="14" fillId="0" borderId="0" xfId="9" applyFont="1" applyAlignment="1">
      <alignment horizontal="right"/>
    </xf>
    <xf numFmtId="0" fontId="14" fillId="0" borderId="0" xfId="9" applyFont="1" applyAlignment="1">
      <alignment horizontal="left"/>
    </xf>
    <xf numFmtId="0" fontId="23" fillId="0" borderId="0" xfId="16" applyFont="1"/>
    <xf numFmtId="0" fontId="6" fillId="0" borderId="0" xfId="16"/>
    <xf numFmtId="0" fontId="0" fillId="0" borderId="0" xfId="16" applyFont="1"/>
    <xf numFmtId="0" fontId="21" fillId="0" borderId="0" xfId="16" applyFont="1" applyAlignment="1">
      <alignment horizontal="right"/>
    </xf>
    <xf numFmtId="0" fontId="26" fillId="0" borderId="0" xfId="16" applyFont="1" applyAlignment="1">
      <alignment horizontal="left"/>
    </xf>
    <xf numFmtId="0" fontId="30" fillId="0" borderId="0" xfId="16" applyFont="1" applyAlignment="1">
      <alignment horizontal="left"/>
    </xf>
    <xf numFmtId="0" fontId="20" fillId="0" borderId="0" xfId="16" applyFont="1" applyAlignment="1">
      <alignment horizontal="right"/>
    </xf>
    <xf numFmtId="0" fontId="6" fillId="0" borderId="0" xfId="16" applyAlignment="1">
      <alignment horizontal="right"/>
    </xf>
    <xf numFmtId="0" fontId="27" fillId="0" borderId="0" xfId="16" applyFont="1" applyAlignment="1">
      <alignment horizontal="left"/>
    </xf>
    <xf numFmtId="14" fontId="28" fillId="0" borderId="0" xfId="16" applyNumberFormat="1" applyFont="1" applyAlignment="1">
      <alignment horizontal="left"/>
    </xf>
    <xf numFmtId="0" fontId="28" fillId="0" borderId="0" xfId="16" applyFont="1" applyAlignment="1">
      <alignment horizontal="left"/>
    </xf>
    <xf numFmtId="14" fontId="22" fillId="0" borderId="0" xfId="16" applyNumberFormat="1" applyFont="1"/>
    <xf numFmtId="14" fontId="34" fillId="0" borderId="0" xfId="16" applyNumberFormat="1" applyFont="1" applyAlignment="1">
      <alignment horizontal="right"/>
    </xf>
    <xf numFmtId="0" fontId="35" fillId="0" borderId="0" xfId="17"/>
    <xf numFmtId="0" fontId="19" fillId="0" borderId="0" xfId="17" applyFont="1" applyAlignment="1">
      <alignment horizontal="left"/>
    </xf>
    <xf numFmtId="0" fontId="31" fillId="0" borderId="0" xfId="17" applyFont="1" applyAlignment="1">
      <alignment vertical="center"/>
    </xf>
    <xf numFmtId="0" fontId="32" fillId="0" borderId="0" xfId="17" applyFont="1" applyAlignment="1">
      <alignment vertical="center"/>
    </xf>
    <xf numFmtId="0" fontId="33" fillId="0" borderId="0" xfId="17" applyFont="1"/>
    <xf numFmtId="0" fontId="36" fillId="0" borderId="0" xfId="0" applyFont="1"/>
    <xf numFmtId="0" fontId="37" fillId="0" borderId="0" xfId="0" applyFont="1"/>
    <xf numFmtId="169" fontId="37" fillId="0" borderId="0" xfId="7" applyNumberFormat="1" applyFont="1"/>
    <xf numFmtId="0" fontId="38" fillId="0" borderId="0" xfId="0" applyFont="1"/>
    <xf numFmtId="14" fontId="39" fillId="0" borderId="0" xfId="0" applyNumberFormat="1" applyFont="1"/>
    <xf numFmtId="168" fontId="37" fillId="0" borderId="0" xfId="0" applyNumberFormat="1" applyFont="1"/>
    <xf numFmtId="0" fontId="36" fillId="0" borderId="0" xfId="0" applyFont="1" applyAlignment="1">
      <alignment horizontal="right"/>
    </xf>
    <xf numFmtId="14" fontId="39" fillId="0" borderId="0" xfId="0" quotePrefix="1" applyNumberFormat="1" applyFont="1" applyAlignment="1">
      <alignment horizontal="right"/>
    </xf>
    <xf numFmtId="14" fontId="39" fillId="0" borderId="0" xfId="0" quotePrefix="1" applyNumberFormat="1" applyFont="1"/>
    <xf numFmtId="170" fontId="37" fillId="0" borderId="0" xfId="0" applyNumberFormat="1" applyFont="1"/>
    <xf numFmtId="3" fontId="36" fillId="0" borderId="0" xfId="0" applyNumberFormat="1" applyFont="1"/>
    <xf numFmtId="14" fontId="37" fillId="0" borderId="0" xfId="0" quotePrefix="1" applyNumberFormat="1" applyFont="1"/>
    <xf numFmtId="14" fontId="19" fillId="0" borderId="0" xfId="16" applyNumberFormat="1" applyFont="1" applyAlignment="1">
      <alignment horizontal="center"/>
    </xf>
    <xf numFmtId="0" fontId="13" fillId="0" borderId="0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26" xfId="0" applyFont="1" applyBorder="1" applyAlignment="1">
      <alignment horizontal="right"/>
    </xf>
    <xf numFmtId="0" fontId="12" fillId="2" borderId="1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167" fontId="12" fillId="0" borderId="21" xfId="1" applyNumberFormat="1" applyFont="1" applyBorder="1" applyAlignment="1" applyProtection="1">
      <alignment horizontal="center"/>
    </xf>
    <xf numFmtId="167" fontId="12" fillId="0" borderId="10" xfId="1" applyNumberFormat="1" applyFont="1" applyBorder="1" applyAlignment="1" applyProtection="1">
      <alignment horizontal="center"/>
    </xf>
    <xf numFmtId="167" fontId="12" fillId="0" borderId="1" xfId="1" applyNumberFormat="1" applyFont="1" applyBorder="1" applyAlignment="1" applyProtection="1">
      <alignment horizontal="center"/>
    </xf>
    <xf numFmtId="167" fontId="12" fillId="0" borderId="20" xfId="1" applyNumberFormat="1" applyFont="1" applyBorder="1" applyAlignment="1" applyProtection="1">
      <alignment horizontal="center"/>
    </xf>
    <xf numFmtId="167" fontId="12" fillId="0" borderId="2" xfId="1" applyNumberFormat="1" applyFont="1" applyBorder="1" applyAlignment="1" applyProtection="1">
      <alignment horizontal="center"/>
    </xf>
    <xf numFmtId="167" fontId="12" fillId="0" borderId="28" xfId="1" applyNumberFormat="1" applyFont="1" applyBorder="1" applyAlignment="1" applyProtection="1">
      <alignment horizontal="center"/>
    </xf>
    <xf numFmtId="166" fontId="12" fillId="0" borderId="12" xfId="0" applyNumberFormat="1" applyFont="1" applyBorder="1" applyAlignment="1" applyProtection="1">
      <alignment horizontal="center"/>
    </xf>
    <xf numFmtId="0" fontId="13" fillId="0" borderId="26" xfId="9" applyFont="1" applyBorder="1" applyAlignment="1">
      <alignment horizontal="right"/>
    </xf>
    <xf numFmtId="0" fontId="13" fillId="0" borderId="0" xfId="9" applyFont="1" applyAlignment="1">
      <alignment horizontal="right"/>
    </xf>
    <xf numFmtId="166" fontId="12" fillId="0" borderId="0" xfId="0" applyNumberFormat="1" applyFont="1" applyBorder="1" applyAlignment="1" applyProtection="1">
      <alignment horizontal="center"/>
    </xf>
  </cellXfs>
  <cellStyles count="18">
    <cellStyle name="Comma" xfId="1" builtinId="3"/>
    <cellStyle name="Comma 2" xfId="2" xr:uid="{00000000-0005-0000-0000-000001000000}"/>
    <cellStyle name="Hyperkobling_premiestatistikken" xfId="3" xr:uid="{00000000-0005-0000-0000-000002000000}"/>
    <cellStyle name="Hyperlink" xfId="4" builtinId="8"/>
    <cellStyle name="Hyperlink 2" xfId="5" xr:uid="{00000000-0005-0000-0000-000004000000}"/>
    <cellStyle name="Normal" xfId="0" builtinId="0"/>
    <cellStyle name="Normal 2" xfId="8" xr:uid="{00000000-0005-0000-0000-000006000000}"/>
    <cellStyle name="Normal 2 2" xfId="14" xr:uid="{00000000-0005-0000-0000-000007000000}"/>
    <cellStyle name="Normal 2 2 2" xfId="16" xr:uid="{00000000-0005-0000-0000-000008000000}"/>
    <cellStyle name="Normal 2 3" xfId="17" xr:uid="{00000000-0005-0000-0000-000009000000}"/>
    <cellStyle name="Normal 3" xfId="9" xr:uid="{00000000-0005-0000-0000-00000A000000}"/>
    <cellStyle name="Normal 4" xfId="10" xr:uid="{00000000-0005-0000-0000-00000B000000}"/>
    <cellStyle name="Normal 5" xfId="11" xr:uid="{00000000-0005-0000-0000-00000C000000}"/>
    <cellStyle name="Normal 6" xfId="12" xr:uid="{00000000-0005-0000-0000-00000D000000}"/>
    <cellStyle name="Normal 7" xfId="13" xr:uid="{00000000-0005-0000-0000-00000E000000}"/>
    <cellStyle name="Normal 8" xfId="6" xr:uid="{00000000-0005-0000-0000-00000F000000}"/>
    <cellStyle name="Percent" xfId="7" builtinId="5"/>
    <cellStyle name="Tusenskille 2" xfId="15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19258688107541E-2"/>
          <c:y val="1.5243925132081769E-2"/>
          <c:w val="0.9477984711129237"/>
          <c:h val="0.85061102237021002"/>
        </c:manualLayout>
      </c:layout>
      <c:bubbleChart>
        <c:varyColors val="0"/>
        <c:ser>
          <c:idx val="0"/>
          <c:order val="0"/>
          <c:tx>
            <c:strRef>
              <c:f>'Tab2'!$A$74</c:f>
              <c:strCache>
                <c:ptCount val="1"/>
                <c:pt idx="0">
                  <c:v>Gjensidige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Ref>
              <c:f>'Tab2'!$A$74:$A$78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'Tab2'!$B$74:$B$78</c:f>
              <c:numCache>
                <c:formatCode>0.0\ %</c:formatCode>
                <c:ptCount val="5"/>
                <c:pt idx="0">
                  <c:v>0.25974709087353326</c:v>
                </c:pt>
                <c:pt idx="1">
                  <c:v>0.21148221686666535</c:v>
                </c:pt>
                <c:pt idx="2">
                  <c:v>0.13019382195534623</c:v>
                </c:pt>
                <c:pt idx="3">
                  <c:v>0.14068628066270794</c:v>
                </c:pt>
                <c:pt idx="4">
                  <c:v>0.25789058964174727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12E5-4DDD-A337-CE02AFE8F6A4}"/>
            </c:ext>
          </c:extLst>
        </c:ser>
        <c:ser>
          <c:idx val="1"/>
          <c:order val="1"/>
          <c:tx>
            <c:strRef>
              <c:f>'Tab2'!$A$75</c:f>
              <c:strCache>
                <c:ptCount val="1"/>
                <c:pt idx="0">
                  <c:v>If Skadeforsikring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'Tab2'!$C$74:$C$78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bubbleSize>
            <c:numRef>
              <c:f>'Tab2'!$D$74:$D$78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12E5-4DDD-A337-CE02AFE8F6A4}"/>
            </c:ext>
          </c:extLst>
        </c:ser>
        <c:ser>
          <c:idx val="2"/>
          <c:order val="2"/>
          <c:tx>
            <c:strRef>
              <c:f>'Tab2'!$A$76</c:f>
              <c:strCache>
                <c:ptCount val="1"/>
                <c:pt idx="0">
                  <c:v>Tryg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'Tab2'!$E$74:$E$78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'Tab2'!$F$74:$F$78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12E5-4DDD-A337-CE02AFE8F6A4}"/>
            </c:ext>
          </c:extLst>
        </c:ser>
        <c:ser>
          <c:idx val="3"/>
          <c:order val="3"/>
          <c:tx>
            <c:strRef>
              <c:f>'Tab2'!$A$77</c:f>
              <c:strCache>
                <c:ptCount val="1"/>
                <c:pt idx="0">
                  <c:v>SpareBank 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'Tab2'!$G$74:$G$78</c:f>
              <c:numCache>
                <c:formatCode>General</c:formatCode>
                <c:ptCount val="5"/>
              </c:numCache>
            </c:numRef>
          </c:yVal>
          <c:bubbleSize>
            <c:numRef>
              <c:f>'Tab2'!$H$74:$H$78</c:f>
              <c:numCache>
                <c:formatCode>General</c:formatCode>
                <c:ptCount val="5"/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12E5-4DDD-A337-CE02AFE8F6A4}"/>
            </c:ext>
          </c:extLst>
        </c:ser>
        <c:ser>
          <c:idx val="4"/>
          <c:order val="4"/>
          <c:tx>
            <c:strRef>
              <c:f>'Tab2'!$A$78</c:f>
              <c:strCache>
                <c:ptCount val="1"/>
                <c:pt idx="0">
                  <c:v>Andre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'Tab2'!$I$74:$I$78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12E5-4DDD-A337-CE02AFE8F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20"/>
        <c:showNegBubbles val="0"/>
        <c:axId val="274056704"/>
        <c:axId val="274058240"/>
      </c:bubbleChart>
      <c:valAx>
        <c:axId val="274056704"/>
        <c:scaling>
          <c:orientation val="minMax"/>
        </c:scaling>
        <c:delete val="1"/>
        <c:axPos val="b"/>
        <c:majorTickMark val="out"/>
        <c:minorTickMark val="none"/>
        <c:tickLblPos val="none"/>
        <c:crossAx val="274058240"/>
        <c:crosses val="autoZero"/>
        <c:crossBetween val="midCat"/>
      </c:valAx>
      <c:valAx>
        <c:axId val="274058240"/>
        <c:scaling>
          <c:orientation val="minMax"/>
          <c:max val="0.2"/>
          <c:min val="-0.2"/>
        </c:scaling>
        <c:delete val="1"/>
        <c:axPos val="l"/>
        <c:numFmt formatCode="General" sourceLinked="1"/>
        <c:majorTickMark val="out"/>
        <c:minorTickMark val="none"/>
        <c:tickLblPos val="none"/>
        <c:crossAx val="27405670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1566068515505873E-3"/>
          <c:y val="0.60061071634344043"/>
          <c:w val="0.88580818914760728"/>
          <c:h val="0.109756417642916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376845891783923"/>
          <c:y val="2.5352147546417802E-2"/>
          <c:w val="0.81729265753459723"/>
          <c:h val="0.7690151422413378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'Tab2'!$B$83</c:f>
              <c:strCache>
                <c:ptCount val="1"/>
                <c:pt idx="0">
                  <c:v>31.03.2019</c:v>
                </c:pt>
              </c:strCache>
            </c:strRef>
          </c:tx>
          <c:spPr>
            <a:pattFill prst="wdUpDiag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'Tab2'!$B$84:$B$91</c:f>
              <c:numCache>
                <c:formatCode>0.0</c:formatCode>
                <c:ptCount val="8"/>
                <c:pt idx="0">
                  <c:v>2457.4879999999998</c:v>
                </c:pt>
                <c:pt idx="1">
                  <c:v>7835.4449999999997</c:v>
                </c:pt>
                <c:pt idx="2">
                  <c:v>1994.1910000000007</c:v>
                </c:pt>
                <c:pt idx="3">
                  <c:v>8151.6040000000003</c:v>
                </c:pt>
                <c:pt idx="4">
                  <c:v>1119.9739999999999</c:v>
                </c:pt>
                <c:pt idx="5">
                  <c:v>2231.0729999999999</c:v>
                </c:pt>
                <c:pt idx="6">
                  <c:v>3502.886</c:v>
                </c:pt>
                <c:pt idx="7">
                  <c:v>1831.367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06-481E-A104-D9191D8713E3}"/>
            </c:ext>
          </c:extLst>
        </c:ser>
        <c:ser>
          <c:idx val="1"/>
          <c:order val="1"/>
          <c:tx>
            <c:strRef>
              <c:f>'Tab2'!$C$83</c:f>
              <c:strCache>
                <c:ptCount val="1"/>
                <c:pt idx="0">
                  <c:v>31.03.2020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'Tab2'!$C$84:$C$91</c:f>
              <c:numCache>
                <c:formatCode>0.0</c:formatCode>
                <c:ptCount val="8"/>
                <c:pt idx="0">
                  <c:v>2546.317</c:v>
                </c:pt>
                <c:pt idx="1">
                  <c:v>8349.8850000000002</c:v>
                </c:pt>
                <c:pt idx="2">
                  <c:v>2129.6679999999997</c:v>
                </c:pt>
                <c:pt idx="3">
                  <c:v>8657.6090000000004</c:v>
                </c:pt>
                <c:pt idx="4">
                  <c:v>1166.6469999999999</c:v>
                </c:pt>
                <c:pt idx="5">
                  <c:v>2251.7550000000001</c:v>
                </c:pt>
                <c:pt idx="6">
                  <c:v>3704.9659999999999</c:v>
                </c:pt>
                <c:pt idx="7">
                  <c:v>2044.1780000000001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06-481E-A104-D9191D871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77352448"/>
        <c:axId val="277353984"/>
        <c:axId val="0"/>
      </c:bar3DChart>
      <c:catAx>
        <c:axId val="27735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735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5.7096247960850034E-2"/>
              <c:y val="0.315493253484159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2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174602766826303"/>
          <c:y val="6.8544600938967137E-2"/>
          <c:w val="0.24306705544351814"/>
          <c:h val="0.129577760526413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 w="15875"/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nb-NO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'Tab2'!$A$106:$A$107</c:f>
              <c:strCache>
                <c:ptCount val="2"/>
                <c:pt idx="0">
                  <c:v>Privat</c:v>
                </c:pt>
                <c:pt idx="1">
                  <c:v>Næring</c:v>
                </c:pt>
              </c:strCache>
            </c:strRef>
          </c:cat>
          <c:val>
            <c:numRef>
              <c:f>'Tab2'!$B$106:$B$107</c:f>
              <c:numCache>
                <c:formatCode>#,##0</c:formatCode>
                <c:ptCount val="2"/>
                <c:pt idx="0">
                  <c:v>41004483</c:v>
                </c:pt>
                <c:pt idx="1">
                  <c:v>23208779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8-4FB8-9176-55D05E98D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/>
  </c:sp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696653</xdr:colOff>
      <xdr:row>43</xdr:row>
      <xdr:rowOff>104460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7CD7F34-4B40-49BA-9081-792503558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535478" cy="9553260"/>
        </a:xfrm>
        <a:prstGeom prst="rect">
          <a:avLst/>
        </a:prstGeom>
      </xdr:spPr>
    </xdr:pic>
    <xdr:clientData/>
  </xdr:twoCellAnchor>
  <xdr:twoCellAnchor>
    <xdr:from>
      <xdr:col>0</xdr:col>
      <xdr:colOff>619125</xdr:colOff>
      <xdr:row>36</xdr:row>
      <xdr:rowOff>47625</xdr:rowOff>
    </xdr:from>
    <xdr:to>
      <xdr:col>4</xdr:col>
      <xdr:colOff>739792</xdr:colOff>
      <xdr:row>39</xdr:row>
      <xdr:rowOff>19050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19125" y="8143875"/>
          <a:ext cx="3492517" cy="523875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1600" b="1">
              <a:effectLst/>
              <a:latin typeface="Arial"/>
              <a:ea typeface="ＭＳ 明朝"/>
              <a:cs typeface="Times New Roman"/>
            </a:rPr>
            <a:t>1. KVARTAL 2020 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(</a:t>
          </a:r>
          <a:r>
            <a:rPr lang="nb-NO" sz="1000">
              <a:solidFill>
                <a:schemeClr val="dk1"/>
              </a:solidFill>
              <a:effectLst/>
              <a:latin typeface="Arial"/>
              <a:ea typeface="ＭＳ 明朝"/>
              <a:cs typeface="Times New Roman"/>
            </a:rPr>
            <a:t>25. mai 2020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)</a:t>
          </a:r>
          <a:endParaRPr lang="nb-NO" sz="12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0</xdr:col>
      <xdr:colOff>600075</xdr:colOff>
      <xdr:row>30</xdr:row>
      <xdr:rowOff>85725</xdr:rowOff>
    </xdr:from>
    <xdr:to>
      <xdr:col>7</xdr:col>
      <xdr:colOff>400050</xdr:colOff>
      <xdr:row>35</xdr:row>
      <xdr:rowOff>158750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00075" y="6667500"/>
          <a:ext cx="5638800" cy="1168400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2800" b="1">
              <a:solidFill>
                <a:srgbClr val="54758C"/>
              </a:solidFill>
              <a:effectLst/>
              <a:latin typeface="Arial"/>
              <a:ea typeface="ＭＳ 明朝"/>
              <a:cs typeface="Times New Roman"/>
            </a:rPr>
            <a:t>PREMIESTATISTIKK	</a:t>
          </a:r>
          <a:endParaRPr lang="nb-NO" sz="1200">
            <a:effectLst/>
            <a:ea typeface="ＭＳ 明朝"/>
            <a:cs typeface="Times New Roman"/>
          </a:endParaRPr>
        </a:p>
        <a:p>
          <a:pPr>
            <a:lnSpc>
              <a:spcPct val="120000"/>
            </a:lnSpc>
            <a:spcAft>
              <a:spcPts val="0"/>
            </a:spcAft>
          </a:pPr>
          <a:r>
            <a:rPr lang="en-GB" sz="2600">
              <a:solidFill>
                <a:srgbClr val="54758C"/>
              </a:solidFill>
              <a:effectLst/>
              <a:latin typeface="Arial"/>
              <a:ea typeface="ＭＳ 明朝"/>
              <a:cs typeface="MinionPro-Regular"/>
            </a:rPr>
            <a:t>SKADEFORSIKRING</a:t>
          </a:r>
          <a:endParaRPr lang="nb-NO" sz="1200">
            <a:solidFill>
              <a:srgbClr val="000000"/>
            </a:solidFill>
            <a:effectLst/>
            <a:latin typeface="MinionPro-Regular"/>
            <a:ea typeface="ＭＳ 明朝"/>
            <a:cs typeface="MinionPro-Regular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625475</xdr:colOff>
      <xdr:row>35</xdr:row>
      <xdr:rowOff>6350</xdr:rowOff>
    </xdr:from>
    <xdr:to>
      <xdr:col>7</xdr:col>
      <xdr:colOff>266728</xdr:colOff>
      <xdr:row>35</xdr:row>
      <xdr:rowOff>381084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25475" y="7683500"/>
          <a:ext cx="5480078" cy="374734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en-GB" sz="1400">
              <a:solidFill>
                <a:srgbClr val="000000"/>
              </a:solidFill>
              <a:effectLst/>
              <a:latin typeface="Arial"/>
              <a:ea typeface="ＭＳ 明朝"/>
              <a:cs typeface="MinionPro-Regular"/>
            </a:rPr>
            <a:t>Bransje- og selskapsfordelt premie og bestand</a:t>
          </a:r>
          <a:endParaRPr lang="nb-NO" sz="1200">
            <a:solidFill>
              <a:srgbClr val="000000"/>
            </a:solidFill>
            <a:effectLst/>
            <a:latin typeface="MinionPro-Regular"/>
            <a:ea typeface="ＭＳ 明朝"/>
            <a:cs typeface="MinionPro-Regular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32658</xdr:colOff>
      <xdr:row>3</xdr:row>
      <xdr:rowOff>114300</xdr:rowOff>
    </xdr:from>
    <xdr:to>
      <xdr:col>2</xdr:col>
      <xdr:colOff>270133</xdr:colOff>
      <xdr:row>6</xdr:row>
      <xdr:rowOff>140153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2658" y="600075"/>
          <a:ext cx="2085325" cy="644978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nb-NO" sz="1400" cap="all">
              <a:ln w="0" cap="flat" cmpd="sng" algn="ctr">
                <a:noFill/>
                <a:prstDash val="solid"/>
                <a:round/>
              </a:ln>
              <a:solidFill>
                <a:schemeClr val="bg1"/>
              </a:solidFill>
              <a:effectLst/>
              <a:latin typeface="Arial"/>
              <a:ea typeface="ＭＳ 明朝"/>
              <a:cs typeface="Arial"/>
            </a:rPr>
            <a:t>SKADEFORSIKRING</a:t>
          </a:r>
          <a:endParaRPr lang="nb-NO" sz="1400">
            <a:ln w="0" cap="flat" cmpd="sng" algn="ctr">
              <a:noFill/>
              <a:prstDash val="solid"/>
              <a:round/>
            </a:ln>
            <a:solidFill>
              <a:schemeClr val="bg1"/>
            </a:solidFill>
            <a:effectLst/>
            <a:latin typeface="Arial"/>
            <a:ea typeface="ＭＳ 明朝"/>
            <a:cs typeface="Arial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0</xdr:rowOff>
    </xdr:from>
    <xdr:to>
      <xdr:col>0</xdr:col>
      <xdr:colOff>2562225</xdr:colOff>
      <xdr:row>45</xdr:row>
      <xdr:rowOff>133350</xdr:rowOff>
    </xdr:to>
    <xdr:sp macro="" textlink="">
      <xdr:nvSpPr>
        <xdr:cNvPr id="13315" name="Text Box 3">
          <a:extLst>
            <a:ext uri="{FF2B5EF4-FFF2-40B4-BE49-F238E27FC236}">
              <a16:creationId xmlns:a16="http://schemas.microsoft.com/office/drawing/2014/main" id="{00000000-0008-0000-0200-000003340000}"/>
            </a:ext>
          </a:extLst>
        </xdr:cNvPr>
        <xdr:cNvSpPr txBox="1">
          <a:spLocks noChangeArrowheads="1"/>
        </xdr:cNvSpPr>
      </xdr:nvSpPr>
      <xdr:spPr bwMode="auto">
        <a:xfrm>
          <a:off x="19050" y="1114425"/>
          <a:ext cx="2543175" cy="769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NEMI fusjonerte med Insr 2.kvartal 2018 og tallene rapporteres nå inn samlet via Insr.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I juni 2017 overtok Tryg Forsikring OBOS Forsikring. Tryg kjøpte også Troll Forsikring i mars 2018.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Fremtind Forsikring (skade) startet 1.januar 2019 etter en fusjonering mellom Sparebank 1 Forsikring (skade) og DNB Forsikring (skade).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ysClr val="windowText" lastClr="000000"/>
              </a:solidFill>
              <a:latin typeface="Times New Roman"/>
              <a:ea typeface="+mn-ea"/>
              <a:cs typeface="Times New Roman"/>
            </a:rPr>
            <a:t>Tidligere Sparebank 1 Livsforsikring heter Fremtind Livsforsikring fra 1.kv.2020.</a:t>
          </a:r>
        </a:p>
        <a:p>
          <a:pPr rtl="0"/>
          <a:r>
            <a:rPr lang="en-US" sz="1200" b="0" i="0" strike="noStrike" baseline="0">
              <a:solidFill>
                <a:sysClr val="windowText" lastClr="000000"/>
              </a:solidFill>
              <a:latin typeface="Times New Roman"/>
              <a:ea typeface="+mn-ea"/>
              <a:cs typeface="Times New Roman"/>
            </a:rPr>
            <a:t>DNB Forsikring heter DNB Livsforsikring fra 1.kv.2020, og hvor individuelle personforsikringer er overført til Fremtind livsforsikring. 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</xdr:txBody>
    </xdr:sp>
    <xdr:clientData/>
  </xdr:twoCellAnchor>
  <xdr:twoCellAnchor>
    <xdr:from>
      <xdr:col>1</xdr:col>
      <xdr:colOff>142875</xdr:colOff>
      <xdr:row>6</xdr:row>
      <xdr:rowOff>190500</xdr:rowOff>
    </xdr:from>
    <xdr:to>
      <xdr:col>3</xdr:col>
      <xdr:colOff>0</xdr:colOff>
      <xdr:row>45</xdr:row>
      <xdr:rowOff>133350</xdr:rowOff>
    </xdr:to>
    <xdr:sp macro="" textlink="">
      <xdr:nvSpPr>
        <xdr:cNvPr id="13316" name="Text Box 4">
          <a:extLst>
            <a:ext uri="{FF2B5EF4-FFF2-40B4-BE49-F238E27FC236}">
              <a16:creationId xmlns:a16="http://schemas.microsoft.com/office/drawing/2014/main" id="{00000000-0008-0000-0200-000004340000}"/>
            </a:ext>
          </a:extLst>
        </xdr:cNvPr>
        <xdr:cNvSpPr txBox="1">
          <a:spLocks noChangeArrowheads="1"/>
        </xdr:cNvSpPr>
      </xdr:nvSpPr>
      <xdr:spPr bwMode="auto">
        <a:xfrm>
          <a:off x="2771775" y="1104900"/>
          <a:ext cx="2867025" cy="770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30.06.18:</a:t>
          </a:r>
        </a:p>
        <a:p>
          <a:pPr rtl="0"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InterHannover leverte bestandstall for siste gang 1.kvartal 2018. </a:t>
          </a:r>
        </a:p>
        <a:p>
          <a:pPr rtl="0" fontAlgn="base"/>
          <a:endParaRPr lang="en-US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30.09.18:</a:t>
          </a:r>
        </a:p>
        <a:p>
          <a:pPr rtl="0"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ACE meldte seg ut av Finans Norge og leverer derfor ikke lengre tall.</a:t>
          </a:r>
        </a:p>
        <a:p>
          <a:pPr rtl="0" fontAlgn="base"/>
          <a:endParaRPr lang="en-US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31.12.18:</a:t>
          </a:r>
        </a:p>
        <a:p>
          <a:pPr rtl="0"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Landbruksforsikring har skiftet navn til Landkreditt Forsikring.WaterCircles Forsikring leverer tall for første gang. </a:t>
          </a:r>
        </a:p>
        <a:p>
          <a:pPr rtl="0" fontAlgn="base"/>
          <a:endParaRPr lang="en-US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31.03.19</a:t>
          </a:r>
        </a:p>
        <a:p>
          <a:pPr rtl="0"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Etableringen av Fremtind fra 1.kvartal 2019 framkommer slik i statistikken:</a:t>
          </a:r>
        </a:p>
        <a:p>
          <a:pPr rtl="0"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-Fremtind Forsikring omfatter fra og med 1. kv. 2019, Fremtinds portefølje, mens tidligere kvartaler omfatter SpareBank 1 Forsikring.</a:t>
          </a:r>
        </a:p>
        <a:p>
          <a:pPr rtl="0"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-Gjenværende portefølje fra DNB fremkommer etter 1.kv 2019 som DNB Livsforsikring (egentlig Livsforsikringsselskapets gjenværende portefølje).</a:t>
          </a:r>
        </a:p>
        <a:p>
          <a:pPr rtl="0"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-Gjenværende portefølje fra SpareBank 1 etter 1.kv. 2019 fremkommer som SpareBank 1 Livsforsikring. </a:t>
          </a:r>
        </a:p>
        <a:p>
          <a:pPr rtl="0" fontAlgn="base"/>
          <a:endParaRPr lang="en-US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30.06.2019:</a:t>
          </a:r>
        </a:p>
        <a:p>
          <a:pPr rtl="0"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Telenor har ikke lenger bestand</a:t>
          </a:r>
        </a:p>
        <a:p>
          <a:pPr rtl="0" fontAlgn="base"/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Endringer pr 31.3.2020:</a:t>
          </a:r>
        </a:p>
        <a:p>
          <a:pPr rtl="0" fontAlgn="base"/>
          <a:r>
            <a:rPr lang="en-US" sz="1100" b="0" i="0" baseline="0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-Fremtind Skadeforsikring omfatter fra og med 1.kv.2019 Fremtinds skadeportefølje, 2018 tallene inneholder hele porteføljen til SpareBank 1 Forsikring (også skadeforsikringsprodukter i SpareBank 1 Liv (nå Fremtind Liv)).</a:t>
          </a:r>
        </a:p>
        <a:p>
          <a:pPr rtl="0" fontAlgn="base"/>
          <a:r>
            <a:rPr lang="en-US" sz="1100" b="0" i="0" baseline="0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-Gjenværende portefølje fra DNB (kollektive personprodukter) fremkommer etter 1.kv 2020 som DNB Livsforsikring, tidligere år omfatter selskapet både DNB Skade og DNB Liv.</a:t>
          </a:r>
        </a:p>
        <a:p>
          <a:pPr rtl="0" fontAlgn="base"/>
          <a:r>
            <a:rPr lang="en-US" sz="1100" b="0" i="0" baseline="0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-Gjenværende liv-portefølje fra SpareBank 1 etter 1.kv. 2019 fremkommer nå som Fremtind Livsforsikring. </a:t>
          </a:r>
        </a:p>
        <a:p>
          <a:pPr rtl="0" fontAlgn="base"/>
          <a:endParaRPr lang="en-US" sz="1100" b="0" i="0" baseline="0">
            <a:solidFill>
              <a:srgbClr val="FF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endParaRPr lang="en-US" sz="1100" b="0" i="0" baseline="0">
            <a:solidFill>
              <a:srgbClr val="FF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38100</xdr:rowOff>
    </xdr:from>
    <xdr:to>
      <xdr:col>5</xdr:col>
      <xdr:colOff>266700</xdr:colOff>
      <xdr:row>25</xdr:row>
      <xdr:rowOff>85725</xdr:rowOff>
    </xdr:to>
    <xdr:graphicFrame macro="">
      <xdr:nvGraphicFramePr>
        <xdr:cNvPr id="2277" name="Chart 1">
          <a:extLst>
            <a:ext uri="{FF2B5EF4-FFF2-40B4-BE49-F238E27FC236}">
              <a16:creationId xmlns:a16="http://schemas.microsoft.com/office/drawing/2014/main" id="{00000000-0008-0000-0300-0000E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133350</xdr:rowOff>
    </xdr:from>
    <xdr:to>
      <xdr:col>5</xdr:col>
      <xdr:colOff>247650</xdr:colOff>
      <xdr:row>52</xdr:row>
      <xdr:rowOff>114300</xdr:rowOff>
    </xdr:to>
    <xdr:graphicFrame macro="">
      <xdr:nvGraphicFramePr>
        <xdr:cNvPr id="2278" name="Chart 2">
          <a:extLst>
            <a:ext uri="{FF2B5EF4-FFF2-40B4-BE49-F238E27FC236}">
              <a16:creationId xmlns:a16="http://schemas.microsoft.com/office/drawing/2014/main" id="{00000000-0008-0000-0300-0000E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571500</xdr:colOff>
      <xdr:row>7</xdr:row>
      <xdr:rowOff>21453</xdr:rowOff>
    </xdr:from>
    <xdr:to>
      <xdr:col>10</xdr:col>
      <xdr:colOff>133350</xdr:colOff>
      <xdr:row>23</xdr:row>
      <xdr:rowOff>2403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38100</xdr:rowOff>
    </xdr:from>
    <xdr:to>
      <xdr:col>1</xdr:col>
      <xdr:colOff>123825</xdr:colOff>
      <xdr:row>50</xdr:row>
      <xdr:rowOff>161925</xdr:rowOff>
    </xdr:to>
    <xdr:sp macro="" textlink="">
      <xdr:nvSpPr>
        <xdr:cNvPr id="14337" name="Text Box 1">
          <a:extLst>
            <a:ext uri="{FF2B5EF4-FFF2-40B4-BE49-F238E27FC236}">
              <a16:creationId xmlns:a16="http://schemas.microsoft.com/office/drawing/2014/main" id="{00000000-0008-0000-1200-000001380000}"/>
            </a:ext>
          </a:extLst>
        </xdr:cNvPr>
        <xdr:cNvSpPr txBox="1">
          <a:spLocks noChangeArrowheads="1"/>
        </xdr:cNvSpPr>
      </xdr:nvSpPr>
      <xdr:spPr bwMode="auto">
        <a:xfrm>
          <a:off x="0" y="561975"/>
          <a:ext cx="2686050" cy="9286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Formål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Hovedformålet med statistikken er å gi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bestandsmessige utviklingstrekk for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hovedbransjene innen landbasert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samt vise markeds-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andelene til forsikringsselskapene.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Datagrunnlag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Følgende selskaper inngår i statistikken: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ACE European Group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Codan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Danica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DNB Livsforsikring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Eika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Euro Insurance LTD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Fremtind Livsforsikring</a:t>
          </a:r>
          <a:endParaRPr lang="en-US" sz="1000" b="0" i="0" strike="noStrike">
            <a:solidFill>
              <a:srgbClr val="000000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Fremtind Skadeforsikring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Frende Skadeforsikring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Gjensidige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If Skadeforsikring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Insr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Inter Hannover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Jernbanepersonalets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KLP Skadeforsikring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KNIF Trygghet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Landkreditt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Møretrygd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Nordea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Oslo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Oslo Pensjonsforsikring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Protector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Skogbrand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Storebrand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Telenor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Tryg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W R Berkley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WaterCircles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endParaRPr lang="en-US" sz="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Disse selskapene utgjør hovedtyngden av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det norske markedet for landbasert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men vi gjør oppmerksom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på at dette varierer fra bransje til bransje.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For eksempel vil disse selskapene utgjøre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så å si hele motorvognmarkedet, mens for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industriforsikring eksisterer det en rekke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aktører (captives og utenlandske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selskaper) som ikke rapporterer til denne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statistikken.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304800</xdr:colOff>
      <xdr:row>4</xdr:row>
      <xdr:rowOff>28575</xdr:rowOff>
    </xdr:from>
    <xdr:to>
      <xdr:col>2</xdr:col>
      <xdr:colOff>2365375</xdr:colOff>
      <xdr:row>50</xdr:row>
      <xdr:rowOff>161925</xdr:rowOff>
    </xdr:to>
    <xdr:sp macro="" textlink="">
      <xdr:nvSpPr>
        <xdr:cNvPr id="14338" name="Text Box 2">
          <a:extLst>
            <a:ext uri="{FF2B5EF4-FFF2-40B4-BE49-F238E27FC236}">
              <a16:creationId xmlns:a16="http://schemas.microsoft.com/office/drawing/2014/main" id="{00000000-0008-0000-1200-000002380000}"/>
            </a:ext>
          </a:extLst>
        </xdr:cNvPr>
        <xdr:cNvSpPr txBox="1">
          <a:spLocks noChangeArrowheads="1"/>
        </xdr:cNvSpPr>
      </xdr:nvSpPr>
      <xdr:spPr bwMode="auto">
        <a:xfrm>
          <a:off x="2860675" y="552450"/>
          <a:ext cx="2441575" cy="9578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endParaRPr lang="en-US" sz="1200" b="1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Begreper</a:t>
          </a: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Definisjon av bestandspremie: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Bestandspremie er en sum av premie for forsikringene i bestanden på betraktnings-tidspunktet for den avtaleperioden som da gjelder. Premien som summeres er premien for forsikringene som er i kraft slik de er på betraktningstidspunktet, men til den tariffpremie som gjaldt da avtaleperioden ble påbegynt.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premiebegreper: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Bestandspremie er et begrep som 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velegnet til å studere endringer i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markedsandeler. Ved årets slutt vil den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som regel være ganske lik den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forfalte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premie,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som er premie ved hovedforfall, et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begrep som ofte finnes i andre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publikasjoner. Et annet premiebegrep som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er vanlig å bruke er inntektsbegrepet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opptjent premie.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Bestandspremien pr.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30/06 i et regnskapsår kan gi en god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tilnærming av hva den opptjente premie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blir for regnskapsåret. Mens forfalt og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opptjent premie vokser raskt gjennom året,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vil bestandspremien vise små variasjoner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med mindre det har funnet sted store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premiepåslag eller nytegning.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miestatistikken_2015q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 "/>
      <sheetName val="Innhold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C6" t="str">
            <v>31.12.2014</v>
          </cell>
          <cell r="D6" t="str">
            <v>31.12.2015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J57"/>
  <sheetViews>
    <sheetView showGridLines="0" showRowColHeaders="0" tabSelected="1" zoomScale="60" zoomScaleNormal="60" zoomScaleSheetLayoutView="100" workbookViewId="0"/>
  </sheetViews>
  <sheetFormatPr defaultColWidth="11.42578125" defaultRowHeight="12.75" x14ac:dyDescent="0.2"/>
  <cols>
    <col min="1" max="1" width="16.28515625" style="152" customWidth="1"/>
    <col min="2" max="4" width="11.42578125" style="152"/>
    <col min="5" max="5" width="14.140625" style="152" bestFit="1" customWidth="1"/>
    <col min="6" max="7" width="11.42578125" style="152"/>
    <col min="8" max="8" width="13.42578125" style="152" customWidth="1"/>
    <col min="9" max="9" width="11.42578125" style="152"/>
    <col min="10" max="10" width="13.42578125" style="152" bestFit="1" customWidth="1"/>
    <col min="11" max="256" width="11.42578125" style="152"/>
    <col min="257" max="257" width="16.28515625" style="152" customWidth="1"/>
    <col min="258" max="260" width="11.42578125" style="152"/>
    <col min="261" max="261" width="14.140625" style="152" bestFit="1" customWidth="1"/>
    <col min="262" max="263" width="11.42578125" style="152"/>
    <col min="264" max="264" width="13.42578125" style="152" customWidth="1"/>
    <col min="265" max="265" width="11.42578125" style="152"/>
    <col min="266" max="266" width="13.42578125" style="152" bestFit="1" customWidth="1"/>
    <col min="267" max="512" width="11.42578125" style="152"/>
    <col min="513" max="513" width="16.28515625" style="152" customWidth="1"/>
    <col min="514" max="516" width="11.42578125" style="152"/>
    <col min="517" max="517" width="14.140625" style="152" bestFit="1" customWidth="1"/>
    <col min="518" max="519" width="11.42578125" style="152"/>
    <col min="520" max="520" width="13.42578125" style="152" customWidth="1"/>
    <col min="521" max="521" width="11.42578125" style="152"/>
    <col min="522" max="522" width="13.42578125" style="152" bestFit="1" customWidth="1"/>
    <col min="523" max="768" width="11.42578125" style="152"/>
    <col min="769" max="769" width="16.28515625" style="152" customWidth="1"/>
    <col min="770" max="772" width="11.42578125" style="152"/>
    <col min="773" max="773" width="14.140625" style="152" bestFit="1" customWidth="1"/>
    <col min="774" max="775" width="11.42578125" style="152"/>
    <col min="776" max="776" width="13.42578125" style="152" customWidth="1"/>
    <col min="777" max="777" width="11.42578125" style="152"/>
    <col min="778" max="778" width="13.42578125" style="152" bestFit="1" customWidth="1"/>
    <col min="779" max="1024" width="11.42578125" style="152"/>
    <col min="1025" max="1025" width="16.28515625" style="152" customWidth="1"/>
    <col min="1026" max="1028" width="11.42578125" style="152"/>
    <col min="1029" max="1029" width="14.140625" style="152" bestFit="1" customWidth="1"/>
    <col min="1030" max="1031" width="11.42578125" style="152"/>
    <col min="1032" max="1032" width="13.42578125" style="152" customWidth="1"/>
    <col min="1033" max="1033" width="11.42578125" style="152"/>
    <col min="1034" max="1034" width="13.42578125" style="152" bestFit="1" customWidth="1"/>
    <col min="1035" max="1280" width="11.42578125" style="152"/>
    <col min="1281" max="1281" width="16.28515625" style="152" customWidth="1"/>
    <col min="1282" max="1284" width="11.42578125" style="152"/>
    <col min="1285" max="1285" width="14.140625" style="152" bestFit="1" customWidth="1"/>
    <col min="1286" max="1287" width="11.42578125" style="152"/>
    <col min="1288" max="1288" width="13.42578125" style="152" customWidth="1"/>
    <col min="1289" max="1289" width="11.42578125" style="152"/>
    <col min="1290" max="1290" width="13.42578125" style="152" bestFit="1" customWidth="1"/>
    <col min="1291" max="1536" width="11.42578125" style="152"/>
    <col min="1537" max="1537" width="16.28515625" style="152" customWidth="1"/>
    <col min="1538" max="1540" width="11.42578125" style="152"/>
    <col min="1541" max="1541" width="14.140625" style="152" bestFit="1" customWidth="1"/>
    <col min="1542" max="1543" width="11.42578125" style="152"/>
    <col min="1544" max="1544" width="13.42578125" style="152" customWidth="1"/>
    <col min="1545" max="1545" width="11.42578125" style="152"/>
    <col min="1546" max="1546" width="13.42578125" style="152" bestFit="1" customWidth="1"/>
    <col min="1547" max="1792" width="11.42578125" style="152"/>
    <col min="1793" max="1793" width="16.28515625" style="152" customWidth="1"/>
    <col min="1794" max="1796" width="11.42578125" style="152"/>
    <col min="1797" max="1797" width="14.140625" style="152" bestFit="1" customWidth="1"/>
    <col min="1798" max="1799" width="11.42578125" style="152"/>
    <col min="1800" max="1800" width="13.42578125" style="152" customWidth="1"/>
    <col min="1801" max="1801" width="11.42578125" style="152"/>
    <col min="1802" max="1802" width="13.42578125" style="152" bestFit="1" customWidth="1"/>
    <col min="1803" max="2048" width="11.42578125" style="152"/>
    <col min="2049" max="2049" width="16.28515625" style="152" customWidth="1"/>
    <col min="2050" max="2052" width="11.42578125" style="152"/>
    <col min="2053" max="2053" width="14.140625" style="152" bestFit="1" customWidth="1"/>
    <col min="2054" max="2055" width="11.42578125" style="152"/>
    <col min="2056" max="2056" width="13.42578125" style="152" customWidth="1"/>
    <col min="2057" max="2057" width="11.42578125" style="152"/>
    <col min="2058" max="2058" width="13.42578125" style="152" bestFit="1" customWidth="1"/>
    <col min="2059" max="2304" width="11.42578125" style="152"/>
    <col min="2305" max="2305" width="16.28515625" style="152" customWidth="1"/>
    <col min="2306" max="2308" width="11.42578125" style="152"/>
    <col min="2309" max="2309" width="14.140625" style="152" bestFit="1" customWidth="1"/>
    <col min="2310" max="2311" width="11.42578125" style="152"/>
    <col min="2312" max="2312" width="13.42578125" style="152" customWidth="1"/>
    <col min="2313" max="2313" width="11.42578125" style="152"/>
    <col min="2314" max="2314" width="13.42578125" style="152" bestFit="1" customWidth="1"/>
    <col min="2315" max="2560" width="11.42578125" style="152"/>
    <col min="2561" max="2561" width="16.28515625" style="152" customWidth="1"/>
    <col min="2562" max="2564" width="11.42578125" style="152"/>
    <col min="2565" max="2565" width="14.140625" style="152" bestFit="1" customWidth="1"/>
    <col min="2566" max="2567" width="11.42578125" style="152"/>
    <col min="2568" max="2568" width="13.42578125" style="152" customWidth="1"/>
    <col min="2569" max="2569" width="11.42578125" style="152"/>
    <col min="2570" max="2570" width="13.42578125" style="152" bestFit="1" customWidth="1"/>
    <col min="2571" max="2816" width="11.42578125" style="152"/>
    <col min="2817" max="2817" width="16.28515625" style="152" customWidth="1"/>
    <col min="2818" max="2820" width="11.42578125" style="152"/>
    <col min="2821" max="2821" width="14.140625" style="152" bestFit="1" customWidth="1"/>
    <col min="2822" max="2823" width="11.42578125" style="152"/>
    <col min="2824" max="2824" width="13.42578125" style="152" customWidth="1"/>
    <col min="2825" max="2825" width="11.42578125" style="152"/>
    <col min="2826" max="2826" width="13.42578125" style="152" bestFit="1" customWidth="1"/>
    <col min="2827" max="3072" width="11.42578125" style="152"/>
    <col min="3073" max="3073" width="16.28515625" style="152" customWidth="1"/>
    <col min="3074" max="3076" width="11.42578125" style="152"/>
    <col min="3077" max="3077" width="14.140625" style="152" bestFit="1" customWidth="1"/>
    <col min="3078" max="3079" width="11.42578125" style="152"/>
    <col min="3080" max="3080" width="13.42578125" style="152" customWidth="1"/>
    <col min="3081" max="3081" width="11.42578125" style="152"/>
    <col min="3082" max="3082" width="13.42578125" style="152" bestFit="1" customWidth="1"/>
    <col min="3083" max="3328" width="11.42578125" style="152"/>
    <col min="3329" max="3329" width="16.28515625" style="152" customWidth="1"/>
    <col min="3330" max="3332" width="11.42578125" style="152"/>
    <col min="3333" max="3333" width="14.140625" style="152" bestFit="1" customWidth="1"/>
    <col min="3334" max="3335" width="11.42578125" style="152"/>
    <col min="3336" max="3336" width="13.42578125" style="152" customWidth="1"/>
    <col min="3337" max="3337" width="11.42578125" style="152"/>
    <col min="3338" max="3338" width="13.42578125" style="152" bestFit="1" customWidth="1"/>
    <col min="3339" max="3584" width="11.42578125" style="152"/>
    <col min="3585" max="3585" width="16.28515625" style="152" customWidth="1"/>
    <col min="3586" max="3588" width="11.42578125" style="152"/>
    <col min="3589" max="3589" width="14.140625" style="152" bestFit="1" customWidth="1"/>
    <col min="3590" max="3591" width="11.42578125" style="152"/>
    <col min="3592" max="3592" width="13.42578125" style="152" customWidth="1"/>
    <col min="3593" max="3593" width="11.42578125" style="152"/>
    <col min="3594" max="3594" width="13.42578125" style="152" bestFit="1" customWidth="1"/>
    <col min="3595" max="3840" width="11.42578125" style="152"/>
    <col min="3841" max="3841" width="16.28515625" style="152" customWidth="1"/>
    <col min="3842" max="3844" width="11.42578125" style="152"/>
    <col min="3845" max="3845" width="14.140625" style="152" bestFit="1" customWidth="1"/>
    <col min="3846" max="3847" width="11.42578125" style="152"/>
    <col min="3848" max="3848" width="13.42578125" style="152" customWidth="1"/>
    <col min="3849" max="3849" width="11.42578125" style="152"/>
    <col min="3850" max="3850" width="13.42578125" style="152" bestFit="1" customWidth="1"/>
    <col min="3851" max="4096" width="11.42578125" style="152"/>
    <col min="4097" max="4097" width="16.28515625" style="152" customWidth="1"/>
    <col min="4098" max="4100" width="11.42578125" style="152"/>
    <col min="4101" max="4101" width="14.140625" style="152" bestFit="1" customWidth="1"/>
    <col min="4102" max="4103" width="11.42578125" style="152"/>
    <col min="4104" max="4104" width="13.42578125" style="152" customWidth="1"/>
    <col min="4105" max="4105" width="11.42578125" style="152"/>
    <col min="4106" max="4106" width="13.42578125" style="152" bestFit="1" customWidth="1"/>
    <col min="4107" max="4352" width="11.42578125" style="152"/>
    <col min="4353" max="4353" width="16.28515625" style="152" customWidth="1"/>
    <col min="4354" max="4356" width="11.42578125" style="152"/>
    <col min="4357" max="4357" width="14.140625" style="152" bestFit="1" customWidth="1"/>
    <col min="4358" max="4359" width="11.42578125" style="152"/>
    <col min="4360" max="4360" width="13.42578125" style="152" customWidth="1"/>
    <col min="4361" max="4361" width="11.42578125" style="152"/>
    <col min="4362" max="4362" width="13.42578125" style="152" bestFit="1" customWidth="1"/>
    <col min="4363" max="4608" width="11.42578125" style="152"/>
    <col min="4609" max="4609" width="16.28515625" style="152" customWidth="1"/>
    <col min="4610" max="4612" width="11.42578125" style="152"/>
    <col min="4613" max="4613" width="14.140625" style="152" bestFit="1" customWidth="1"/>
    <col min="4614" max="4615" width="11.42578125" style="152"/>
    <col min="4616" max="4616" width="13.42578125" style="152" customWidth="1"/>
    <col min="4617" max="4617" width="11.42578125" style="152"/>
    <col min="4618" max="4618" width="13.42578125" style="152" bestFit="1" customWidth="1"/>
    <col min="4619" max="4864" width="11.42578125" style="152"/>
    <col min="4865" max="4865" width="16.28515625" style="152" customWidth="1"/>
    <col min="4866" max="4868" width="11.42578125" style="152"/>
    <col min="4869" max="4869" width="14.140625" style="152" bestFit="1" customWidth="1"/>
    <col min="4870" max="4871" width="11.42578125" style="152"/>
    <col min="4872" max="4872" width="13.42578125" style="152" customWidth="1"/>
    <col min="4873" max="4873" width="11.42578125" style="152"/>
    <col min="4874" max="4874" width="13.42578125" style="152" bestFit="1" customWidth="1"/>
    <col min="4875" max="5120" width="11.42578125" style="152"/>
    <col min="5121" max="5121" width="16.28515625" style="152" customWidth="1"/>
    <col min="5122" max="5124" width="11.42578125" style="152"/>
    <col min="5125" max="5125" width="14.140625" style="152" bestFit="1" customWidth="1"/>
    <col min="5126" max="5127" width="11.42578125" style="152"/>
    <col min="5128" max="5128" width="13.42578125" style="152" customWidth="1"/>
    <col min="5129" max="5129" width="11.42578125" style="152"/>
    <col min="5130" max="5130" width="13.42578125" style="152" bestFit="1" customWidth="1"/>
    <col min="5131" max="5376" width="11.42578125" style="152"/>
    <col min="5377" max="5377" width="16.28515625" style="152" customWidth="1"/>
    <col min="5378" max="5380" width="11.42578125" style="152"/>
    <col min="5381" max="5381" width="14.140625" style="152" bestFit="1" customWidth="1"/>
    <col min="5382" max="5383" width="11.42578125" style="152"/>
    <col min="5384" max="5384" width="13.42578125" style="152" customWidth="1"/>
    <col min="5385" max="5385" width="11.42578125" style="152"/>
    <col min="5386" max="5386" width="13.42578125" style="152" bestFit="1" customWidth="1"/>
    <col min="5387" max="5632" width="11.42578125" style="152"/>
    <col min="5633" max="5633" width="16.28515625" style="152" customWidth="1"/>
    <col min="5634" max="5636" width="11.42578125" style="152"/>
    <col min="5637" max="5637" width="14.140625" style="152" bestFit="1" customWidth="1"/>
    <col min="5638" max="5639" width="11.42578125" style="152"/>
    <col min="5640" max="5640" width="13.42578125" style="152" customWidth="1"/>
    <col min="5641" max="5641" width="11.42578125" style="152"/>
    <col min="5642" max="5642" width="13.42578125" style="152" bestFit="1" customWidth="1"/>
    <col min="5643" max="5888" width="11.42578125" style="152"/>
    <col min="5889" max="5889" width="16.28515625" style="152" customWidth="1"/>
    <col min="5890" max="5892" width="11.42578125" style="152"/>
    <col min="5893" max="5893" width="14.140625" style="152" bestFit="1" customWidth="1"/>
    <col min="5894" max="5895" width="11.42578125" style="152"/>
    <col min="5896" max="5896" width="13.42578125" style="152" customWidth="1"/>
    <col min="5897" max="5897" width="11.42578125" style="152"/>
    <col min="5898" max="5898" width="13.42578125" style="152" bestFit="1" customWidth="1"/>
    <col min="5899" max="6144" width="11.42578125" style="152"/>
    <col min="6145" max="6145" width="16.28515625" style="152" customWidth="1"/>
    <col min="6146" max="6148" width="11.42578125" style="152"/>
    <col min="6149" max="6149" width="14.140625" style="152" bestFit="1" customWidth="1"/>
    <col min="6150" max="6151" width="11.42578125" style="152"/>
    <col min="6152" max="6152" width="13.42578125" style="152" customWidth="1"/>
    <col min="6153" max="6153" width="11.42578125" style="152"/>
    <col min="6154" max="6154" width="13.42578125" style="152" bestFit="1" customWidth="1"/>
    <col min="6155" max="6400" width="11.42578125" style="152"/>
    <col min="6401" max="6401" width="16.28515625" style="152" customWidth="1"/>
    <col min="6402" max="6404" width="11.42578125" style="152"/>
    <col min="6405" max="6405" width="14.140625" style="152" bestFit="1" customWidth="1"/>
    <col min="6406" max="6407" width="11.42578125" style="152"/>
    <col min="6408" max="6408" width="13.42578125" style="152" customWidth="1"/>
    <col min="6409" max="6409" width="11.42578125" style="152"/>
    <col min="6410" max="6410" width="13.42578125" style="152" bestFit="1" customWidth="1"/>
    <col min="6411" max="6656" width="11.42578125" style="152"/>
    <col min="6657" max="6657" width="16.28515625" style="152" customWidth="1"/>
    <col min="6658" max="6660" width="11.42578125" style="152"/>
    <col min="6661" max="6661" width="14.140625" style="152" bestFit="1" customWidth="1"/>
    <col min="6662" max="6663" width="11.42578125" style="152"/>
    <col min="6664" max="6664" width="13.42578125" style="152" customWidth="1"/>
    <col min="6665" max="6665" width="11.42578125" style="152"/>
    <col min="6666" max="6666" width="13.42578125" style="152" bestFit="1" customWidth="1"/>
    <col min="6667" max="6912" width="11.42578125" style="152"/>
    <col min="6913" max="6913" width="16.28515625" style="152" customWidth="1"/>
    <col min="6914" max="6916" width="11.42578125" style="152"/>
    <col min="6917" max="6917" width="14.140625" style="152" bestFit="1" customWidth="1"/>
    <col min="6918" max="6919" width="11.42578125" style="152"/>
    <col min="6920" max="6920" width="13.42578125" style="152" customWidth="1"/>
    <col min="6921" max="6921" width="11.42578125" style="152"/>
    <col min="6922" max="6922" width="13.42578125" style="152" bestFit="1" customWidth="1"/>
    <col min="6923" max="7168" width="11.42578125" style="152"/>
    <col min="7169" max="7169" width="16.28515625" style="152" customWidth="1"/>
    <col min="7170" max="7172" width="11.42578125" style="152"/>
    <col min="7173" max="7173" width="14.140625" style="152" bestFit="1" customWidth="1"/>
    <col min="7174" max="7175" width="11.42578125" style="152"/>
    <col min="7176" max="7176" width="13.42578125" style="152" customWidth="1"/>
    <col min="7177" max="7177" width="11.42578125" style="152"/>
    <col min="7178" max="7178" width="13.42578125" style="152" bestFit="1" customWidth="1"/>
    <col min="7179" max="7424" width="11.42578125" style="152"/>
    <col min="7425" max="7425" width="16.28515625" style="152" customWidth="1"/>
    <col min="7426" max="7428" width="11.42578125" style="152"/>
    <col min="7429" max="7429" width="14.140625" style="152" bestFit="1" customWidth="1"/>
    <col min="7430" max="7431" width="11.42578125" style="152"/>
    <col min="7432" max="7432" width="13.42578125" style="152" customWidth="1"/>
    <col min="7433" max="7433" width="11.42578125" style="152"/>
    <col min="7434" max="7434" width="13.42578125" style="152" bestFit="1" customWidth="1"/>
    <col min="7435" max="7680" width="11.42578125" style="152"/>
    <col min="7681" max="7681" width="16.28515625" style="152" customWidth="1"/>
    <col min="7682" max="7684" width="11.42578125" style="152"/>
    <col min="7685" max="7685" width="14.140625" style="152" bestFit="1" customWidth="1"/>
    <col min="7686" max="7687" width="11.42578125" style="152"/>
    <col min="7688" max="7688" width="13.42578125" style="152" customWidth="1"/>
    <col min="7689" max="7689" width="11.42578125" style="152"/>
    <col min="7690" max="7690" width="13.42578125" style="152" bestFit="1" customWidth="1"/>
    <col min="7691" max="7936" width="11.42578125" style="152"/>
    <col min="7937" max="7937" width="16.28515625" style="152" customWidth="1"/>
    <col min="7938" max="7940" width="11.42578125" style="152"/>
    <col min="7941" max="7941" width="14.140625" style="152" bestFit="1" customWidth="1"/>
    <col min="7942" max="7943" width="11.42578125" style="152"/>
    <col min="7944" max="7944" width="13.42578125" style="152" customWidth="1"/>
    <col min="7945" max="7945" width="11.42578125" style="152"/>
    <col min="7946" max="7946" width="13.42578125" style="152" bestFit="1" customWidth="1"/>
    <col min="7947" max="8192" width="11.42578125" style="152"/>
    <col min="8193" max="8193" width="16.28515625" style="152" customWidth="1"/>
    <col min="8194" max="8196" width="11.42578125" style="152"/>
    <col min="8197" max="8197" width="14.140625" style="152" bestFit="1" customWidth="1"/>
    <col min="8198" max="8199" width="11.42578125" style="152"/>
    <col min="8200" max="8200" width="13.42578125" style="152" customWidth="1"/>
    <col min="8201" max="8201" width="11.42578125" style="152"/>
    <col min="8202" max="8202" width="13.42578125" style="152" bestFit="1" customWidth="1"/>
    <col min="8203" max="8448" width="11.42578125" style="152"/>
    <col min="8449" max="8449" width="16.28515625" style="152" customWidth="1"/>
    <col min="8450" max="8452" width="11.42578125" style="152"/>
    <col min="8453" max="8453" width="14.140625" style="152" bestFit="1" customWidth="1"/>
    <col min="8454" max="8455" width="11.42578125" style="152"/>
    <col min="8456" max="8456" width="13.42578125" style="152" customWidth="1"/>
    <col min="8457" max="8457" width="11.42578125" style="152"/>
    <col min="8458" max="8458" width="13.42578125" style="152" bestFit="1" customWidth="1"/>
    <col min="8459" max="8704" width="11.42578125" style="152"/>
    <col min="8705" max="8705" width="16.28515625" style="152" customWidth="1"/>
    <col min="8706" max="8708" width="11.42578125" style="152"/>
    <col min="8709" max="8709" width="14.140625" style="152" bestFit="1" customWidth="1"/>
    <col min="8710" max="8711" width="11.42578125" style="152"/>
    <col min="8712" max="8712" width="13.42578125" style="152" customWidth="1"/>
    <col min="8713" max="8713" width="11.42578125" style="152"/>
    <col min="8714" max="8714" width="13.42578125" style="152" bestFit="1" customWidth="1"/>
    <col min="8715" max="8960" width="11.42578125" style="152"/>
    <col min="8961" max="8961" width="16.28515625" style="152" customWidth="1"/>
    <col min="8962" max="8964" width="11.42578125" style="152"/>
    <col min="8965" max="8965" width="14.140625" style="152" bestFit="1" customWidth="1"/>
    <col min="8966" max="8967" width="11.42578125" style="152"/>
    <col min="8968" max="8968" width="13.42578125" style="152" customWidth="1"/>
    <col min="8969" max="8969" width="11.42578125" style="152"/>
    <col min="8970" max="8970" width="13.42578125" style="152" bestFit="1" customWidth="1"/>
    <col min="8971" max="9216" width="11.42578125" style="152"/>
    <col min="9217" max="9217" width="16.28515625" style="152" customWidth="1"/>
    <col min="9218" max="9220" width="11.42578125" style="152"/>
    <col min="9221" max="9221" width="14.140625" style="152" bestFit="1" customWidth="1"/>
    <col min="9222" max="9223" width="11.42578125" style="152"/>
    <col min="9224" max="9224" width="13.42578125" style="152" customWidth="1"/>
    <col min="9225" max="9225" width="11.42578125" style="152"/>
    <col min="9226" max="9226" width="13.42578125" style="152" bestFit="1" customWidth="1"/>
    <col min="9227" max="9472" width="11.42578125" style="152"/>
    <col min="9473" max="9473" width="16.28515625" style="152" customWidth="1"/>
    <col min="9474" max="9476" width="11.42578125" style="152"/>
    <col min="9477" max="9477" width="14.140625" style="152" bestFit="1" customWidth="1"/>
    <col min="9478" max="9479" width="11.42578125" style="152"/>
    <col min="9480" max="9480" width="13.42578125" style="152" customWidth="1"/>
    <col min="9481" max="9481" width="11.42578125" style="152"/>
    <col min="9482" max="9482" width="13.42578125" style="152" bestFit="1" customWidth="1"/>
    <col min="9483" max="9728" width="11.42578125" style="152"/>
    <col min="9729" max="9729" width="16.28515625" style="152" customWidth="1"/>
    <col min="9730" max="9732" width="11.42578125" style="152"/>
    <col min="9733" max="9733" width="14.140625" style="152" bestFit="1" customWidth="1"/>
    <col min="9734" max="9735" width="11.42578125" style="152"/>
    <col min="9736" max="9736" width="13.42578125" style="152" customWidth="1"/>
    <col min="9737" max="9737" width="11.42578125" style="152"/>
    <col min="9738" max="9738" width="13.42578125" style="152" bestFit="1" customWidth="1"/>
    <col min="9739" max="9984" width="11.42578125" style="152"/>
    <col min="9985" max="9985" width="16.28515625" style="152" customWidth="1"/>
    <col min="9986" max="9988" width="11.42578125" style="152"/>
    <col min="9989" max="9989" width="14.140625" style="152" bestFit="1" customWidth="1"/>
    <col min="9990" max="9991" width="11.42578125" style="152"/>
    <col min="9992" max="9992" width="13.42578125" style="152" customWidth="1"/>
    <col min="9993" max="9993" width="11.42578125" style="152"/>
    <col min="9994" max="9994" width="13.42578125" style="152" bestFit="1" customWidth="1"/>
    <col min="9995" max="10240" width="11.42578125" style="152"/>
    <col min="10241" max="10241" width="16.28515625" style="152" customWidth="1"/>
    <col min="10242" max="10244" width="11.42578125" style="152"/>
    <col min="10245" max="10245" width="14.140625" style="152" bestFit="1" customWidth="1"/>
    <col min="10246" max="10247" width="11.42578125" style="152"/>
    <col min="10248" max="10248" width="13.42578125" style="152" customWidth="1"/>
    <col min="10249" max="10249" width="11.42578125" style="152"/>
    <col min="10250" max="10250" width="13.42578125" style="152" bestFit="1" customWidth="1"/>
    <col min="10251" max="10496" width="11.42578125" style="152"/>
    <col min="10497" max="10497" width="16.28515625" style="152" customWidth="1"/>
    <col min="10498" max="10500" width="11.42578125" style="152"/>
    <col min="10501" max="10501" width="14.140625" style="152" bestFit="1" customWidth="1"/>
    <col min="10502" max="10503" width="11.42578125" style="152"/>
    <col min="10504" max="10504" width="13.42578125" style="152" customWidth="1"/>
    <col min="10505" max="10505" width="11.42578125" style="152"/>
    <col min="10506" max="10506" width="13.42578125" style="152" bestFit="1" customWidth="1"/>
    <col min="10507" max="10752" width="11.42578125" style="152"/>
    <col min="10753" max="10753" width="16.28515625" style="152" customWidth="1"/>
    <col min="10754" max="10756" width="11.42578125" style="152"/>
    <col min="10757" max="10757" width="14.140625" style="152" bestFit="1" customWidth="1"/>
    <col min="10758" max="10759" width="11.42578125" style="152"/>
    <col min="10760" max="10760" width="13.42578125" style="152" customWidth="1"/>
    <col min="10761" max="10761" width="11.42578125" style="152"/>
    <col min="10762" max="10762" width="13.42578125" style="152" bestFit="1" customWidth="1"/>
    <col min="10763" max="11008" width="11.42578125" style="152"/>
    <col min="11009" max="11009" width="16.28515625" style="152" customWidth="1"/>
    <col min="11010" max="11012" width="11.42578125" style="152"/>
    <col min="11013" max="11013" width="14.140625" style="152" bestFit="1" customWidth="1"/>
    <col min="11014" max="11015" width="11.42578125" style="152"/>
    <col min="11016" max="11016" width="13.42578125" style="152" customWidth="1"/>
    <col min="11017" max="11017" width="11.42578125" style="152"/>
    <col min="11018" max="11018" width="13.42578125" style="152" bestFit="1" customWidth="1"/>
    <col min="11019" max="11264" width="11.42578125" style="152"/>
    <col min="11265" max="11265" width="16.28515625" style="152" customWidth="1"/>
    <col min="11266" max="11268" width="11.42578125" style="152"/>
    <col min="11269" max="11269" width="14.140625" style="152" bestFit="1" customWidth="1"/>
    <col min="11270" max="11271" width="11.42578125" style="152"/>
    <col min="11272" max="11272" width="13.42578125" style="152" customWidth="1"/>
    <col min="11273" max="11273" width="11.42578125" style="152"/>
    <col min="11274" max="11274" width="13.42578125" style="152" bestFit="1" customWidth="1"/>
    <col min="11275" max="11520" width="11.42578125" style="152"/>
    <col min="11521" max="11521" width="16.28515625" style="152" customWidth="1"/>
    <col min="11522" max="11524" width="11.42578125" style="152"/>
    <col min="11525" max="11525" width="14.140625" style="152" bestFit="1" customWidth="1"/>
    <col min="11526" max="11527" width="11.42578125" style="152"/>
    <col min="11528" max="11528" width="13.42578125" style="152" customWidth="1"/>
    <col min="11529" max="11529" width="11.42578125" style="152"/>
    <col min="11530" max="11530" width="13.42578125" style="152" bestFit="1" customWidth="1"/>
    <col min="11531" max="11776" width="11.42578125" style="152"/>
    <col min="11777" max="11777" width="16.28515625" style="152" customWidth="1"/>
    <col min="11778" max="11780" width="11.42578125" style="152"/>
    <col min="11781" max="11781" width="14.140625" style="152" bestFit="1" customWidth="1"/>
    <col min="11782" max="11783" width="11.42578125" style="152"/>
    <col min="11784" max="11784" width="13.42578125" style="152" customWidth="1"/>
    <col min="11785" max="11785" width="11.42578125" style="152"/>
    <col min="11786" max="11786" width="13.42578125" style="152" bestFit="1" customWidth="1"/>
    <col min="11787" max="12032" width="11.42578125" style="152"/>
    <col min="12033" max="12033" width="16.28515625" style="152" customWidth="1"/>
    <col min="12034" max="12036" width="11.42578125" style="152"/>
    <col min="12037" max="12037" width="14.140625" style="152" bestFit="1" customWidth="1"/>
    <col min="12038" max="12039" width="11.42578125" style="152"/>
    <col min="12040" max="12040" width="13.42578125" style="152" customWidth="1"/>
    <col min="12041" max="12041" width="11.42578125" style="152"/>
    <col min="12042" max="12042" width="13.42578125" style="152" bestFit="1" customWidth="1"/>
    <col min="12043" max="12288" width="11.42578125" style="152"/>
    <col min="12289" max="12289" width="16.28515625" style="152" customWidth="1"/>
    <col min="12290" max="12292" width="11.42578125" style="152"/>
    <col min="12293" max="12293" width="14.140625" style="152" bestFit="1" customWidth="1"/>
    <col min="12294" max="12295" width="11.42578125" style="152"/>
    <col min="12296" max="12296" width="13.42578125" style="152" customWidth="1"/>
    <col min="12297" max="12297" width="11.42578125" style="152"/>
    <col min="12298" max="12298" width="13.42578125" style="152" bestFit="1" customWidth="1"/>
    <col min="12299" max="12544" width="11.42578125" style="152"/>
    <col min="12545" max="12545" width="16.28515625" style="152" customWidth="1"/>
    <col min="12546" max="12548" width="11.42578125" style="152"/>
    <col min="12549" max="12549" width="14.140625" style="152" bestFit="1" customWidth="1"/>
    <col min="12550" max="12551" width="11.42578125" style="152"/>
    <col min="12552" max="12552" width="13.42578125" style="152" customWidth="1"/>
    <col min="12553" max="12553" width="11.42578125" style="152"/>
    <col min="12554" max="12554" width="13.42578125" style="152" bestFit="1" customWidth="1"/>
    <col min="12555" max="12800" width="11.42578125" style="152"/>
    <col min="12801" max="12801" width="16.28515625" style="152" customWidth="1"/>
    <col min="12802" max="12804" width="11.42578125" style="152"/>
    <col min="12805" max="12805" width="14.140625" style="152" bestFit="1" customWidth="1"/>
    <col min="12806" max="12807" width="11.42578125" style="152"/>
    <col min="12808" max="12808" width="13.42578125" style="152" customWidth="1"/>
    <col min="12809" max="12809" width="11.42578125" style="152"/>
    <col min="12810" max="12810" width="13.42578125" style="152" bestFit="1" customWidth="1"/>
    <col min="12811" max="13056" width="11.42578125" style="152"/>
    <col min="13057" max="13057" width="16.28515625" style="152" customWidth="1"/>
    <col min="13058" max="13060" width="11.42578125" style="152"/>
    <col min="13061" max="13061" width="14.140625" style="152" bestFit="1" customWidth="1"/>
    <col min="13062" max="13063" width="11.42578125" style="152"/>
    <col min="13064" max="13064" width="13.42578125" style="152" customWidth="1"/>
    <col min="13065" max="13065" width="11.42578125" style="152"/>
    <col min="13066" max="13066" width="13.42578125" style="152" bestFit="1" customWidth="1"/>
    <col min="13067" max="13312" width="11.42578125" style="152"/>
    <col min="13313" max="13313" width="16.28515625" style="152" customWidth="1"/>
    <col min="13314" max="13316" width="11.42578125" style="152"/>
    <col min="13317" max="13317" width="14.140625" style="152" bestFit="1" customWidth="1"/>
    <col min="13318" max="13319" width="11.42578125" style="152"/>
    <col min="13320" max="13320" width="13.42578125" style="152" customWidth="1"/>
    <col min="13321" max="13321" width="11.42578125" style="152"/>
    <col min="13322" max="13322" width="13.42578125" style="152" bestFit="1" customWidth="1"/>
    <col min="13323" max="13568" width="11.42578125" style="152"/>
    <col min="13569" max="13569" width="16.28515625" style="152" customWidth="1"/>
    <col min="13570" max="13572" width="11.42578125" style="152"/>
    <col min="13573" max="13573" width="14.140625" style="152" bestFit="1" customWidth="1"/>
    <col min="13574" max="13575" width="11.42578125" style="152"/>
    <col min="13576" max="13576" width="13.42578125" style="152" customWidth="1"/>
    <col min="13577" max="13577" width="11.42578125" style="152"/>
    <col min="13578" max="13578" width="13.42578125" style="152" bestFit="1" customWidth="1"/>
    <col min="13579" max="13824" width="11.42578125" style="152"/>
    <col min="13825" max="13825" width="16.28515625" style="152" customWidth="1"/>
    <col min="13826" max="13828" width="11.42578125" style="152"/>
    <col min="13829" max="13829" width="14.140625" style="152" bestFit="1" customWidth="1"/>
    <col min="13830" max="13831" width="11.42578125" style="152"/>
    <col min="13832" max="13832" width="13.42578125" style="152" customWidth="1"/>
    <col min="13833" max="13833" width="11.42578125" style="152"/>
    <col min="13834" max="13834" width="13.42578125" style="152" bestFit="1" customWidth="1"/>
    <col min="13835" max="14080" width="11.42578125" style="152"/>
    <col min="14081" max="14081" width="16.28515625" style="152" customWidth="1"/>
    <col min="14082" max="14084" width="11.42578125" style="152"/>
    <col min="14085" max="14085" width="14.140625" style="152" bestFit="1" customWidth="1"/>
    <col min="14086" max="14087" width="11.42578125" style="152"/>
    <col min="14088" max="14088" width="13.42578125" style="152" customWidth="1"/>
    <col min="14089" max="14089" width="11.42578125" style="152"/>
    <col min="14090" max="14090" width="13.42578125" style="152" bestFit="1" customWidth="1"/>
    <col min="14091" max="14336" width="11.42578125" style="152"/>
    <col min="14337" max="14337" width="16.28515625" style="152" customWidth="1"/>
    <col min="14338" max="14340" width="11.42578125" style="152"/>
    <col min="14341" max="14341" width="14.140625" style="152" bestFit="1" customWidth="1"/>
    <col min="14342" max="14343" width="11.42578125" style="152"/>
    <col min="14344" max="14344" width="13.42578125" style="152" customWidth="1"/>
    <col min="14345" max="14345" width="11.42578125" style="152"/>
    <col min="14346" max="14346" width="13.42578125" style="152" bestFit="1" customWidth="1"/>
    <col min="14347" max="14592" width="11.42578125" style="152"/>
    <col min="14593" max="14593" width="16.28515625" style="152" customWidth="1"/>
    <col min="14594" max="14596" width="11.42578125" style="152"/>
    <col min="14597" max="14597" width="14.140625" style="152" bestFit="1" customWidth="1"/>
    <col min="14598" max="14599" width="11.42578125" style="152"/>
    <col min="14600" max="14600" width="13.42578125" style="152" customWidth="1"/>
    <col min="14601" max="14601" width="11.42578125" style="152"/>
    <col min="14602" max="14602" width="13.42578125" style="152" bestFit="1" customWidth="1"/>
    <col min="14603" max="14848" width="11.42578125" style="152"/>
    <col min="14849" max="14849" width="16.28515625" style="152" customWidth="1"/>
    <col min="14850" max="14852" width="11.42578125" style="152"/>
    <col min="14853" max="14853" width="14.140625" style="152" bestFit="1" customWidth="1"/>
    <col min="14854" max="14855" width="11.42578125" style="152"/>
    <col min="14856" max="14856" width="13.42578125" style="152" customWidth="1"/>
    <col min="14857" max="14857" width="11.42578125" style="152"/>
    <col min="14858" max="14858" width="13.42578125" style="152" bestFit="1" customWidth="1"/>
    <col min="14859" max="15104" width="11.42578125" style="152"/>
    <col min="15105" max="15105" width="16.28515625" style="152" customWidth="1"/>
    <col min="15106" max="15108" width="11.42578125" style="152"/>
    <col min="15109" max="15109" width="14.140625" style="152" bestFit="1" customWidth="1"/>
    <col min="15110" max="15111" width="11.42578125" style="152"/>
    <col min="15112" max="15112" width="13.42578125" style="152" customWidth="1"/>
    <col min="15113" max="15113" width="11.42578125" style="152"/>
    <col min="15114" max="15114" width="13.42578125" style="152" bestFit="1" customWidth="1"/>
    <col min="15115" max="15360" width="11.42578125" style="152"/>
    <col min="15361" max="15361" width="16.28515625" style="152" customWidth="1"/>
    <col min="15362" max="15364" width="11.42578125" style="152"/>
    <col min="15365" max="15365" width="14.140625" style="152" bestFit="1" customWidth="1"/>
    <col min="15366" max="15367" width="11.42578125" style="152"/>
    <col min="15368" max="15368" width="13.42578125" style="152" customWidth="1"/>
    <col min="15369" max="15369" width="11.42578125" style="152"/>
    <col min="15370" max="15370" width="13.42578125" style="152" bestFit="1" customWidth="1"/>
    <col min="15371" max="15616" width="11.42578125" style="152"/>
    <col min="15617" max="15617" width="16.28515625" style="152" customWidth="1"/>
    <col min="15618" max="15620" width="11.42578125" style="152"/>
    <col min="15621" max="15621" width="14.140625" style="152" bestFit="1" customWidth="1"/>
    <col min="15622" max="15623" width="11.42578125" style="152"/>
    <col min="15624" max="15624" width="13.42578125" style="152" customWidth="1"/>
    <col min="15625" max="15625" width="11.42578125" style="152"/>
    <col min="15626" max="15626" width="13.42578125" style="152" bestFit="1" customWidth="1"/>
    <col min="15627" max="15872" width="11.42578125" style="152"/>
    <col min="15873" max="15873" width="16.28515625" style="152" customWidth="1"/>
    <col min="15874" max="15876" width="11.42578125" style="152"/>
    <col min="15877" max="15877" width="14.140625" style="152" bestFit="1" customWidth="1"/>
    <col min="15878" max="15879" width="11.42578125" style="152"/>
    <col min="15880" max="15880" width="13.42578125" style="152" customWidth="1"/>
    <col min="15881" max="15881" width="11.42578125" style="152"/>
    <col min="15882" max="15882" width="13.42578125" style="152" bestFit="1" customWidth="1"/>
    <col min="15883" max="16128" width="11.42578125" style="152"/>
    <col min="16129" max="16129" width="16.28515625" style="152" customWidth="1"/>
    <col min="16130" max="16132" width="11.42578125" style="152"/>
    <col min="16133" max="16133" width="14.140625" style="152" bestFit="1" customWidth="1"/>
    <col min="16134" max="16135" width="11.42578125" style="152"/>
    <col min="16136" max="16136" width="13.42578125" style="152" customWidth="1"/>
    <col min="16137" max="16137" width="11.42578125" style="152"/>
    <col min="16138" max="16138" width="13.42578125" style="152" bestFit="1" customWidth="1"/>
    <col min="16139" max="16384" width="11.42578125" style="152"/>
  </cols>
  <sheetData>
    <row r="5" spans="2:9" x14ac:dyDescent="0.2">
      <c r="B5" s="151"/>
      <c r="C5" s="151"/>
      <c r="D5" s="151"/>
      <c r="E5" s="151"/>
      <c r="F5" s="151"/>
      <c r="G5" s="151"/>
      <c r="H5" s="151"/>
    </row>
    <row r="6" spans="2:9" ht="23.25" x14ac:dyDescent="0.35">
      <c r="B6" s="153"/>
      <c r="C6" s="151"/>
      <c r="D6" s="151"/>
      <c r="E6" s="151"/>
      <c r="F6" s="151"/>
      <c r="G6" s="151"/>
      <c r="H6" s="151"/>
      <c r="I6" s="154"/>
    </row>
    <row r="7" spans="2:9" x14ac:dyDescent="0.2">
      <c r="B7" s="151"/>
      <c r="C7" s="151"/>
      <c r="D7" s="151"/>
      <c r="E7" s="151"/>
      <c r="F7" s="151"/>
      <c r="G7" s="151"/>
      <c r="H7" s="151"/>
      <c r="I7" s="151"/>
    </row>
    <row r="8" spans="2:9" x14ac:dyDescent="0.2">
      <c r="B8" s="151"/>
      <c r="C8" s="151"/>
      <c r="D8" s="151"/>
      <c r="F8" s="151"/>
      <c r="G8" s="151"/>
      <c r="H8" s="151"/>
    </row>
    <row r="9" spans="2:9" x14ac:dyDescent="0.2">
      <c r="B9" s="151"/>
      <c r="C9" s="151"/>
      <c r="D9" s="151"/>
      <c r="E9" s="151"/>
      <c r="F9" s="151"/>
      <c r="G9" s="151"/>
      <c r="H9" s="151"/>
    </row>
    <row r="10" spans="2:9" ht="23.25" x14ac:dyDescent="0.35">
      <c r="B10" s="151"/>
      <c r="C10" s="151"/>
      <c r="D10" s="151"/>
      <c r="I10" s="154"/>
    </row>
    <row r="11" spans="2:9" x14ac:dyDescent="0.2">
      <c r="B11" s="151"/>
      <c r="C11" s="151"/>
      <c r="D11" s="151"/>
    </row>
    <row r="12" spans="2:9" ht="27" customHeight="1" x14ac:dyDescent="0.35">
      <c r="B12" s="151"/>
      <c r="C12" s="151"/>
      <c r="D12" s="151"/>
      <c r="E12" s="151"/>
      <c r="F12" s="151"/>
      <c r="G12" s="151"/>
      <c r="H12" s="151"/>
      <c r="I12" s="154"/>
    </row>
    <row r="13" spans="2:9" ht="19.5" customHeight="1" x14ac:dyDescent="0.35">
      <c r="B13" s="151"/>
      <c r="C13" s="164"/>
      <c r="D13" s="164"/>
      <c r="E13" s="164"/>
      <c r="F13" s="164"/>
      <c r="G13" s="164"/>
      <c r="H13" s="164"/>
      <c r="I13" s="154"/>
    </row>
    <row r="14" spans="2:9" x14ac:dyDescent="0.2">
      <c r="B14" s="151"/>
      <c r="C14" s="151"/>
      <c r="D14" s="151"/>
      <c r="F14" s="151"/>
      <c r="G14" s="151"/>
      <c r="H14" s="151"/>
    </row>
    <row r="15" spans="2:9" x14ac:dyDescent="0.2">
      <c r="B15" s="151"/>
      <c r="C15" s="151"/>
      <c r="D15" s="151"/>
      <c r="F15" s="151"/>
      <c r="G15" s="151"/>
      <c r="H15" s="151"/>
      <c r="I15" s="151"/>
    </row>
    <row r="16" spans="2:9" ht="34.5" x14ac:dyDescent="0.45">
      <c r="B16" s="151"/>
      <c r="C16" s="151"/>
      <c r="D16" s="151"/>
      <c r="E16" s="155"/>
      <c r="F16" s="151"/>
      <c r="G16" s="151"/>
      <c r="H16" s="151"/>
      <c r="I16" s="151"/>
    </row>
    <row r="17" spans="2:9" ht="33" x14ac:dyDescent="0.45">
      <c r="B17" s="151"/>
      <c r="C17" s="151"/>
      <c r="D17" s="151"/>
      <c r="E17" s="156"/>
      <c r="F17" s="151"/>
      <c r="G17" s="151"/>
      <c r="H17" s="151"/>
      <c r="I17" s="151"/>
    </row>
    <row r="18" spans="2:9" ht="33" x14ac:dyDescent="0.45">
      <c r="D18" s="156"/>
    </row>
    <row r="19" spans="2:9" ht="18.75" x14ac:dyDescent="0.3">
      <c r="E19" s="165"/>
      <c r="I19" s="157"/>
    </row>
    <row r="21" spans="2:9" x14ac:dyDescent="0.2">
      <c r="E21" s="158"/>
    </row>
    <row r="22" spans="2:9" ht="26.25" x14ac:dyDescent="0.4">
      <c r="E22" s="159"/>
    </row>
    <row r="25" spans="2:9" ht="18.75" x14ac:dyDescent="0.3">
      <c r="E25" s="160"/>
    </row>
    <row r="26" spans="2:9" ht="18.75" x14ac:dyDescent="0.3">
      <c r="E26" s="161"/>
    </row>
    <row r="28" spans="2:9" x14ac:dyDescent="0.2">
      <c r="D28" s="164"/>
      <c r="E28" s="164"/>
      <c r="F28" s="164"/>
      <c r="G28" s="164"/>
      <c r="H28" s="164"/>
    </row>
    <row r="33" spans="1:9" ht="35.25" x14ac:dyDescent="0.2">
      <c r="A33" s="166"/>
    </row>
    <row r="36" spans="1:9" ht="33" x14ac:dyDescent="0.2">
      <c r="B36" s="167"/>
    </row>
    <row r="39" spans="1:9" ht="18" x14ac:dyDescent="0.25">
      <c r="B39" s="168"/>
    </row>
    <row r="41" spans="1:9" ht="18.75" x14ac:dyDescent="0.3">
      <c r="I41" s="162"/>
    </row>
    <row r="43" spans="1:9" ht="18.75" x14ac:dyDescent="0.3">
      <c r="B43" s="181"/>
      <c r="C43" s="181"/>
      <c r="D43" s="181"/>
    </row>
    <row r="57" spans="10:10" ht="18.75" x14ac:dyDescent="0.3">
      <c r="J57" s="163"/>
    </row>
  </sheetData>
  <mergeCells count="1">
    <mergeCell ref="B43:D43"/>
  </mergeCells>
  <pageMargins left="0.78740157480314965" right="0.78740157480314965" top="0.98425196850393704" bottom="0.98425196850393704" header="0.51181102362204722" footer="0.51181102362204722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77"/>
  <sheetViews>
    <sheetView showGridLines="0" showRowColHeaders="0" zoomScaleNormal="100" workbookViewId="0"/>
  </sheetViews>
  <sheetFormatPr defaultColWidth="11.42578125" defaultRowHeight="12.75" x14ac:dyDescent="0.2"/>
  <cols>
    <col min="1" max="1" width="25.7109375" style="1" customWidth="1"/>
    <col min="2" max="7" width="12.7109375" customWidth="1"/>
    <col min="8" max="8" width="6.7109375" style="1" customWidth="1"/>
    <col min="9" max="14" width="12.7109375" style="1" customWidth="1"/>
    <col min="15" max="15" width="6.7109375" style="1" customWidth="1"/>
    <col min="16" max="21" width="12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I2" s="3"/>
      <c r="J2" s="3"/>
      <c r="K2" s="3"/>
      <c r="L2" s="3"/>
      <c r="M2" s="3"/>
    </row>
    <row r="3" spans="1:21" ht="6" customHeight="1" x14ac:dyDescent="0.2">
      <c r="A3" s="4"/>
      <c r="I3" s="3"/>
      <c r="J3" s="3"/>
      <c r="K3" s="3"/>
      <c r="L3" s="3"/>
      <c r="M3" s="3"/>
    </row>
    <row r="4" spans="1:21" ht="16.5" thickBot="1" x14ac:dyDescent="0.3">
      <c r="A4" s="5" t="s">
        <v>110</v>
      </c>
      <c r="D4" s="194" t="s">
        <v>105</v>
      </c>
      <c r="E4" s="194"/>
      <c r="I4" s="194" t="s">
        <v>92</v>
      </c>
      <c r="J4" s="194"/>
      <c r="K4" s="194"/>
      <c r="L4" s="194"/>
      <c r="M4" s="194"/>
      <c r="N4" s="194"/>
      <c r="P4" s="194" t="s">
        <v>93</v>
      </c>
      <c r="Q4" s="194"/>
      <c r="R4" s="194"/>
      <c r="S4" s="194"/>
      <c r="T4" s="194"/>
      <c r="U4" s="194"/>
    </row>
    <row r="5" spans="1:21" x14ac:dyDescent="0.2">
      <c r="A5" s="7"/>
      <c r="B5" s="8"/>
      <c r="C5" s="85" t="s">
        <v>1</v>
      </c>
      <c r="D5" s="10"/>
      <c r="E5" s="11"/>
      <c r="F5" s="85" t="s">
        <v>2</v>
      </c>
      <c r="G5" s="12"/>
      <c r="I5" s="7"/>
      <c r="J5" s="9" t="s">
        <v>1</v>
      </c>
      <c r="K5" s="10"/>
      <c r="L5" s="11"/>
      <c r="M5" s="9" t="s">
        <v>2</v>
      </c>
      <c r="N5" s="12"/>
      <c r="P5" s="7"/>
      <c r="Q5" s="85" t="s">
        <v>1</v>
      </c>
      <c r="R5" s="10"/>
      <c r="S5" s="11"/>
      <c r="T5" s="85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4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4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02" t="s">
        <v>82</v>
      </c>
      <c r="B7" s="106">
        <v>4275721</v>
      </c>
      <c r="C7" s="18">
        <v>4500163</v>
      </c>
      <c r="D7" s="19">
        <v>4687672</v>
      </c>
      <c r="E7" s="27">
        <v>22.062420911173458</v>
      </c>
      <c r="F7" s="27">
        <v>22.017823222658475</v>
      </c>
      <c r="G7" s="28">
        <v>21.618634168437637</v>
      </c>
      <c r="I7" s="95">
        <v>2206967</v>
      </c>
      <c r="J7" s="18">
        <v>2232633</v>
      </c>
      <c r="K7" s="19">
        <v>2350169</v>
      </c>
      <c r="L7" s="27">
        <v>18.977249403050386</v>
      </c>
      <c r="M7" s="27">
        <v>18.170509225755353</v>
      </c>
      <c r="N7" s="28">
        <v>18.042318862386928</v>
      </c>
      <c r="P7" s="95">
        <v>2068754</v>
      </c>
      <c r="Q7" s="18">
        <v>2267530</v>
      </c>
      <c r="R7" s="19">
        <v>2337503</v>
      </c>
      <c r="S7" s="27">
        <v>26.691647204649673</v>
      </c>
      <c r="T7" s="27">
        <v>27.816979333147195</v>
      </c>
      <c r="U7" s="28">
        <v>26.999405956078636</v>
      </c>
    </row>
    <row r="8" spans="1:21" x14ac:dyDescent="0.2">
      <c r="A8" s="102" t="s">
        <v>158</v>
      </c>
      <c r="B8" s="106">
        <v>316570</v>
      </c>
      <c r="C8" s="18">
        <v>323438</v>
      </c>
      <c r="D8" s="19">
        <v>374901</v>
      </c>
      <c r="E8" s="27">
        <v>1.6334790291158336</v>
      </c>
      <c r="F8" s="27">
        <v>1.5824761697498984</v>
      </c>
      <c r="G8" s="28">
        <v>1.7289707062229267</v>
      </c>
      <c r="I8" s="95">
        <v>312811</v>
      </c>
      <c r="J8" s="18">
        <v>319635</v>
      </c>
      <c r="K8" s="19">
        <v>370973</v>
      </c>
      <c r="L8" s="27">
        <v>2.6897966136410716</v>
      </c>
      <c r="M8" s="27">
        <v>2.6013817391278868</v>
      </c>
      <c r="N8" s="28">
        <v>2.847970999249954</v>
      </c>
      <c r="P8" s="95">
        <v>3759</v>
      </c>
      <c r="Q8" s="18">
        <v>3803</v>
      </c>
      <c r="R8" s="19">
        <v>3928</v>
      </c>
      <c r="S8" s="27">
        <v>4.8499677507464936E-2</v>
      </c>
      <c r="T8" s="27">
        <v>4.6653394841064406E-2</v>
      </c>
      <c r="U8" s="28">
        <v>4.5370494324703275E-2</v>
      </c>
    </row>
    <row r="9" spans="1:21" x14ac:dyDescent="0.2">
      <c r="A9" s="102" t="s">
        <v>83</v>
      </c>
      <c r="B9" s="106">
        <v>5435537</v>
      </c>
      <c r="C9" s="18">
        <v>5716835</v>
      </c>
      <c r="D9" s="19">
        <v>6188014</v>
      </c>
      <c r="E9" s="27">
        <v>28.046990243810818</v>
      </c>
      <c r="F9" s="27">
        <v>27.970600714486732</v>
      </c>
      <c r="G9" s="28">
        <v>28.537920506206593</v>
      </c>
      <c r="I9" s="95">
        <v>2798462</v>
      </c>
      <c r="J9" s="18">
        <v>2942677</v>
      </c>
      <c r="K9" s="19">
        <v>3203324</v>
      </c>
      <c r="L9" s="27">
        <v>24.063391667822486</v>
      </c>
      <c r="M9" s="27">
        <v>23.949274053065633</v>
      </c>
      <c r="N9" s="28">
        <v>24.59201573484151</v>
      </c>
      <c r="P9" s="95">
        <v>2637075</v>
      </c>
      <c r="Q9" s="18">
        <v>2774158</v>
      </c>
      <c r="R9" s="19">
        <v>2984690</v>
      </c>
      <c r="S9" s="27">
        <v>34.024284932960391</v>
      </c>
      <c r="T9" s="27">
        <v>34.032050624637805</v>
      </c>
      <c r="U9" s="28">
        <v>34.474760872199241</v>
      </c>
    </row>
    <row r="10" spans="1:21" x14ac:dyDescent="0.2">
      <c r="A10" s="102" t="s">
        <v>85</v>
      </c>
      <c r="B10" s="106">
        <v>2495831</v>
      </c>
      <c r="C10" s="18">
        <v>2614080</v>
      </c>
      <c r="D10" s="19">
        <v>2724474</v>
      </c>
      <c r="E10" s="27">
        <v>12.87831316523107</v>
      </c>
      <c r="F10" s="27">
        <v>12.789837019211763</v>
      </c>
      <c r="G10" s="28">
        <v>12.564745721846572</v>
      </c>
      <c r="I10" s="95">
        <v>1575730</v>
      </c>
      <c r="J10" s="18">
        <v>1683604</v>
      </c>
      <c r="K10" s="19">
        <v>1684284</v>
      </c>
      <c r="L10" s="27">
        <v>13.549373960674803</v>
      </c>
      <c r="M10" s="27">
        <v>13.702181242738334</v>
      </c>
      <c r="N10" s="28">
        <v>12.930299473278945</v>
      </c>
      <c r="P10" s="95">
        <v>920101</v>
      </c>
      <c r="Q10" s="18">
        <v>930476</v>
      </c>
      <c r="R10" s="19">
        <v>1040190</v>
      </c>
      <c r="S10" s="27">
        <v>11.871402440621441</v>
      </c>
      <c r="T10" s="27">
        <v>11.414636922990862</v>
      </c>
      <c r="U10" s="28">
        <v>12.014749106826146</v>
      </c>
    </row>
    <row r="11" spans="1:21" x14ac:dyDescent="0.2">
      <c r="A11" s="102" t="s">
        <v>181</v>
      </c>
      <c r="B11" s="106">
        <v>2329112</v>
      </c>
      <c r="C11" s="18">
        <v>3216146</v>
      </c>
      <c r="D11" s="19">
        <v>3514534</v>
      </c>
      <c r="E11" s="27">
        <v>12.018054801345793</v>
      </c>
      <c r="F11" s="27">
        <v>15.735548709293456</v>
      </c>
      <c r="G11" s="28">
        <v>16.20834922292682</v>
      </c>
      <c r="I11" s="95">
        <v>1978437</v>
      </c>
      <c r="J11" s="18">
        <v>2834603</v>
      </c>
      <c r="K11" s="19">
        <v>3046224</v>
      </c>
      <c r="L11" s="27">
        <v>17.012167548143129</v>
      </c>
      <c r="M11" s="27">
        <v>23.069702885720044</v>
      </c>
      <c r="N11" s="28">
        <v>23.385954258717462</v>
      </c>
      <c r="P11" s="95">
        <v>350675</v>
      </c>
      <c r="Q11" s="18">
        <v>381543</v>
      </c>
      <c r="R11" s="19">
        <v>468310</v>
      </c>
      <c r="S11" s="27">
        <v>4.5245076908566819</v>
      </c>
      <c r="T11" s="27">
        <v>4.680588016787862</v>
      </c>
      <c r="U11" s="28">
        <v>5.4092301927703135</v>
      </c>
    </row>
    <row r="12" spans="1:21" x14ac:dyDescent="0.2">
      <c r="A12" s="102" t="s">
        <v>182</v>
      </c>
      <c r="B12" s="106">
        <v>0</v>
      </c>
      <c r="C12" s="18">
        <v>0</v>
      </c>
      <c r="D12" s="19">
        <v>0</v>
      </c>
      <c r="E12" s="27" t="s">
        <v>159</v>
      </c>
      <c r="F12" s="27" t="s">
        <v>159</v>
      </c>
      <c r="G12" s="28" t="s">
        <v>159</v>
      </c>
      <c r="I12" s="95">
        <v>0</v>
      </c>
      <c r="J12" s="18">
        <v>0</v>
      </c>
      <c r="K12" s="19">
        <v>0</v>
      </c>
      <c r="L12" s="27" t="s">
        <v>159</v>
      </c>
      <c r="M12" s="27" t="s">
        <v>159</v>
      </c>
      <c r="N12" s="28" t="s">
        <v>159</v>
      </c>
      <c r="P12" s="95">
        <v>0</v>
      </c>
      <c r="Q12" s="18">
        <v>0</v>
      </c>
      <c r="R12" s="19">
        <v>0</v>
      </c>
      <c r="S12" s="27" t="s">
        <v>159</v>
      </c>
      <c r="T12" s="27" t="s">
        <v>159</v>
      </c>
      <c r="U12" s="28" t="s">
        <v>159</v>
      </c>
    </row>
    <row r="13" spans="1:21" x14ac:dyDescent="0.2">
      <c r="A13" s="102" t="s">
        <v>160</v>
      </c>
      <c r="B13" s="106">
        <v>256213</v>
      </c>
      <c r="C13" s="18">
        <v>265824</v>
      </c>
      <c r="D13" s="19">
        <v>299395</v>
      </c>
      <c r="E13" s="27">
        <v>1.3220411362000666</v>
      </c>
      <c r="F13" s="27">
        <v>1.3005897431581848</v>
      </c>
      <c r="G13" s="28">
        <v>1.3807516773484549</v>
      </c>
      <c r="I13" s="95">
        <v>252037</v>
      </c>
      <c r="J13" s="18">
        <v>261769</v>
      </c>
      <c r="K13" s="19">
        <v>295725</v>
      </c>
      <c r="L13" s="27">
        <v>2.1672136501346011</v>
      </c>
      <c r="M13" s="27">
        <v>2.130433452124354</v>
      </c>
      <c r="N13" s="28">
        <v>2.2702898155746984</v>
      </c>
      <c r="P13" s="95">
        <v>4176</v>
      </c>
      <c r="Q13" s="18">
        <v>4055</v>
      </c>
      <c r="R13" s="19">
        <v>3670</v>
      </c>
      <c r="S13" s="27">
        <v>5.3879929042610686E-2</v>
      </c>
      <c r="T13" s="27">
        <v>4.974481095990433E-2</v>
      </c>
      <c r="U13" s="28">
        <v>4.2390456764679486E-2</v>
      </c>
    </row>
    <row r="14" spans="1:21" x14ac:dyDescent="0.2">
      <c r="A14" s="102" t="s">
        <v>161</v>
      </c>
      <c r="B14" s="106">
        <v>382151</v>
      </c>
      <c r="C14" s="18">
        <v>327855</v>
      </c>
      <c r="D14" s="19">
        <v>347658</v>
      </c>
      <c r="E14" s="27">
        <v>1.9718723961703413</v>
      </c>
      <c r="F14" s="27">
        <v>1.6040871036592883</v>
      </c>
      <c r="G14" s="28">
        <v>1.6033312735470171</v>
      </c>
      <c r="I14" s="95">
        <v>179646</v>
      </c>
      <c r="J14" s="18">
        <v>178262</v>
      </c>
      <c r="K14" s="19">
        <v>170240</v>
      </c>
      <c r="L14" s="27">
        <v>1.544738524074166</v>
      </c>
      <c r="M14" s="27">
        <v>1.4508032961985247</v>
      </c>
      <c r="N14" s="28">
        <v>1.3069376556038099</v>
      </c>
      <c r="P14" s="95">
        <v>202505</v>
      </c>
      <c r="Q14" s="18">
        <v>149593</v>
      </c>
      <c r="R14" s="19">
        <v>177418</v>
      </c>
      <c r="S14" s="27">
        <v>2.6127765878289937</v>
      </c>
      <c r="T14" s="27">
        <v>1.8351357597842093</v>
      </c>
      <c r="U14" s="28">
        <v>2.0492724954430259</v>
      </c>
    </row>
    <row r="15" spans="1:21" x14ac:dyDescent="0.2">
      <c r="A15" s="102" t="s">
        <v>162</v>
      </c>
      <c r="B15" s="106">
        <v>249844</v>
      </c>
      <c r="C15" s="18">
        <v>258576</v>
      </c>
      <c r="D15" s="19">
        <v>289056</v>
      </c>
      <c r="E15" s="27">
        <v>1.2891775422510545</v>
      </c>
      <c r="F15" s="27">
        <v>1.265127653736573</v>
      </c>
      <c r="G15" s="28">
        <v>1.3330702144245394</v>
      </c>
      <c r="I15" s="95">
        <v>0</v>
      </c>
      <c r="J15" s="18">
        <v>0</v>
      </c>
      <c r="K15" s="19">
        <v>0</v>
      </c>
      <c r="L15" s="27" t="s">
        <v>159</v>
      </c>
      <c r="M15" s="27" t="s">
        <v>159</v>
      </c>
      <c r="N15" s="28" t="s">
        <v>159</v>
      </c>
      <c r="P15" s="95">
        <v>249844</v>
      </c>
      <c r="Q15" s="18">
        <v>258576</v>
      </c>
      <c r="R15" s="19">
        <v>289056</v>
      </c>
      <c r="S15" s="27">
        <v>3.2235577087456955</v>
      </c>
      <c r="T15" s="27">
        <v>3.1720873585125089</v>
      </c>
      <c r="U15" s="28">
        <v>3.3387509184117694</v>
      </c>
    </row>
    <row r="16" spans="1:21" x14ac:dyDescent="0.2">
      <c r="A16" s="102" t="s">
        <v>163</v>
      </c>
      <c r="B16" s="106">
        <v>437788</v>
      </c>
      <c r="C16" s="18">
        <v>498740</v>
      </c>
      <c r="D16" s="19">
        <v>556378</v>
      </c>
      <c r="E16" s="27">
        <v>2.25895541964988</v>
      </c>
      <c r="F16" s="27">
        <v>2.4401714235836987</v>
      </c>
      <c r="G16" s="28">
        <v>2.5659074357947818</v>
      </c>
      <c r="I16" s="95">
        <v>151143</v>
      </c>
      <c r="J16" s="18">
        <v>169305</v>
      </c>
      <c r="K16" s="19">
        <v>197102</v>
      </c>
      <c r="L16" s="27">
        <v>1.2996471657823814</v>
      </c>
      <c r="M16" s="27">
        <v>1.3779058468035319</v>
      </c>
      <c r="N16" s="28">
        <v>1.513158046257179</v>
      </c>
      <c r="P16" s="95">
        <v>286645</v>
      </c>
      <c r="Q16" s="18">
        <v>329435</v>
      </c>
      <c r="R16" s="19">
        <v>359276</v>
      </c>
      <c r="S16" s="27">
        <v>3.6983745834337025</v>
      </c>
      <c r="T16" s="27">
        <v>4.0413518615477395</v>
      </c>
      <c r="U16" s="28">
        <v>4.1498293581980894</v>
      </c>
    </row>
    <row r="17" spans="1:21" x14ac:dyDescent="0.2">
      <c r="A17" s="102" t="s">
        <v>183</v>
      </c>
      <c r="B17" s="106">
        <v>732403</v>
      </c>
      <c r="C17" s="18">
        <v>0</v>
      </c>
      <c r="D17" s="19">
        <v>0</v>
      </c>
      <c r="E17" s="27">
        <v>3.7791481863774958</v>
      </c>
      <c r="F17" s="27" t="s">
        <v>159</v>
      </c>
      <c r="G17" s="28" t="s">
        <v>159</v>
      </c>
      <c r="I17" s="95">
        <v>720690</v>
      </c>
      <c r="J17" s="18">
        <v>0</v>
      </c>
      <c r="K17" s="19">
        <v>0</v>
      </c>
      <c r="L17" s="27">
        <v>6.1970631515035715</v>
      </c>
      <c r="M17" s="27" t="s">
        <v>159</v>
      </c>
      <c r="N17" s="28" t="s">
        <v>159</v>
      </c>
      <c r="P17" s="95">
        <v>11713</v>
      </c>
      <c r="Q17" s="18">
        <v>0</v>
      </c>
      <c r="R17" s="19">
        <v>0</v>
      </c>
      <c r="S17" s="27">
        <v>0.15112442741285895</v>
      </c>
      <c r="T17" s="27" t="s">
        <v>159</v>
      </c>
      <c r="U17" s="28" t="s">
        <v>159</v>
      </c>
    </row>
    <row r="18" spans="1:21" x14ac:dyDescent="0.2">
      <c r="A18" s="102" t="s">
        <v>164</v>
      </c>
      <c r="B18" s="106">
        <v>0</v>
      </c>
      <c r="C18" s="18">
        <v>0</v>
      </c>
      <c r="D18" s="19">
        <v>0</v>
      </c>
      <c r="E18" s="27" t="s">
        <v>159</v>
      </c>
      <c r="F18" s="27" t="s">
        <v>159</v>
      </c>
      <c r="G18" s="28" t="s">
        <v>159</v>
      </c>
      <c r="I18" s="95">
        <v>0</v>
      </c>
      <c r="J18" s="18">
        <v>0</v>
      </c>
      <c r="K18" s="19">
        <v>0</v>
      </c>
      <c r="L18" s="27" t="s">
        <v>159</v>
      </c>
      <c r="M18" s="27" t="s">
        <v>159</v>
      </c>
      <c r="N18" s="28" t="s">
        <v>159</v>
      </c>
      <c r="P18" s="95">
        <v>0</v>
      </c>
      <c r="Q18" s="18">
        <v>0</v>
      </c>
      <c r="R18" s="19">
        <v>0</v>
      </c>
      <c r="S18" s="27" t="s">
        <v>159</v>
      </c>
      <c r="T18" s="27" t="s">
        <v>159</v>
      </c>
      <c r="U18" s="28" t="s">
        <v>159</v>
      </c>
    </row>
    <row r="19" spans="1:21" x14ac:dyDescent="0.2">
      <c r="A19" s="102" t="s">
        <v>165</v>
      </c>
      <c r="B19" s="106">
        <v>0</v>
      </c>
      <c r="C19" s="18">
        <v>0</v>
      </c>
      <c r="D19" s="19">
        <v>0</v>
      </c>
      <c r="E19" s="27" t="s">
        <v>159</v>
      </c>
      <c r="F19" s="27" t="s">
        <v>159</v>
      </c>
      <c r="G19" s="28" t="s">
        <v>159</v>
      </c>
      <c r="I19" s="95">
        <v>0</v>
      </c>
      <c r="J19" s="18">
        <v>0</v>
      </c>
      <c r="K19" s="19">
        <v>0</v>
      </c>
      <c r="L19" s="27" t="s">
        <v>159</v>
      </c>
      <c r="M19" s="27" t="s">
        <v>159</v>
      </c>
      <c r="N19" s="28" t="s">
        <v>159</v>
      </c>
      <c r="P19" s="95">
        <v>0</v>
      </c>
      <c r="Q19" s="18">
        <v>0</v>
      </c>
      <c r="R19" s="19">
        <v>0</v>
      </c>
      <c r="S19" s="27" t="s">
        <v>159</v>
      </c>
      <c r="T19" s="27" t="s">
        <v>159</v>
      </c>
      <c r="U19" s="28" t="s">
        <v>159</v>
      </c>
    </row>
    <row r="20" spans="1:21" x14ac:dyDescent="0.2">
      <c r="A20" s="102" t="s">
        <v>166</v>
      </c>
      <c r="B20" s="106">
        <v>0</v>
      </c>
      <c r="C20" s="18">
        <v>0</v>
      </c>
      <c r="D20" s="19">
        <v>0</v>
      </c>
      <c r="E20" s="27" t="s">
        <v>159</v>
      </c>
      <c r="F20" s="27" t="s">
        <v>159</v>
      </c>
      <c r="G20" s="28" t="s">
        <v>159</v>
      </c>
      <c r="I20" s="95">
        <v>0</v>
      </c>
      <c r="J20" s="18">
        <v>0</v>
      </c>
      <c r="K20" s="19">
        <v>0</v>
      </c>
      <c r="L20" s="27" t="s">
        <v>159</v>
      </c>
      <c r="M20" s="27" t="s">
        <v>159</v>
      </c>
      <c r="N20" s="28" t="s">
        <v>159</v>
      </c>
      <c r="P20" s="95">
        <v>0</v>
      </c>
      <c r="Q20" s="18">
        <v>0</v>
      </c>
      <c r="R20" s="19">
        <v>0</v>
      </c>
      <c r="S20" s="27" t="s">
        <v>159</v>
      </c>
      <c r="T20" s="27" t="s">
        <v>159</v>
      </c>
      <c r="U20" s="28" t="s">
        <v>159</v>
      </c>
    </row>
    <row r="21" spans="1:21" x14ac:dyDescent="0.2">
      <c r="A21" s="102" t="s">
        <v>167</v>
      </c>
      <c r="B21" s="106">
        <v>980604</v>
      </c>
      <c r="C21" s="18">
        <v>1016168</v>
      </c>
      <c r="D21" s="19">
        <v>1064995</v>
      </c>
      <c r="E21" s="27">
        <v>5.0598479636955584</v>
      </c>
      <c r="F21" s="27">
        <v>4.971777108634158</v>
      </c>
      <c r="G21" s="28">
        <v>4.9115504020365002</v>
      </c>
      <c r="I21" s="95">
        <v>566888</v>
      </c>
      <c r="J21" s="18">
        <v>586254</v>
      </c>
      <c r="K21" s="19">
        <v>609225</v>
      </c>
      <c r="L21" s="27">
        <v>4.8745517987339309</v>
      </c>
      <c r="M21" s="27">
        <v>4.7712874062311084</v>
      </c>
      <c r="N21" s="28">
        <v>4.677038846541536</v>
      </c>
      <c r="P21" s="95">
        <v>413716</v>
      </c>
      <c r="Q21" s="18">
        <v>429914</v>
      </c>
      <c r="R21" s="19">
        <v>455770</v>
      </c>
      <c r="S21" s="27">
        <v>5.3378804415212464</v>
      </c>
      <c r="T21" s="27">
        <v>5.2739804337894727</v>
      </c>
      <c r="U21" s="28">
        <v>5.2643865067133433</v>
      </c>
    </row>
    <row r="22" spans="1:21" x14ac:dyDescent="0.2">
      <c r="A22" s="102" t="s">
        <v>168</v>
      </c>
      <c r="B22" s="106">
        <v>0</v>
      </c>
      <c r="C22" s="18">
        <v>0</v>
      </c>
      <c r="D22" s="19">
        <v>0</v>
      </c>
      <c r="E22" s="27" t="s">
        <v>159</v>
      </c>
      <c r="F22" s="27" t="s">
        <v>159</v>
      </c>
      <c r="G22" s="28" t="s">
        <v>159</v>
      </c>
      <c r="I22" s="95">
        <v>0</v>
      </c>
      <c r="J22" s="18">
        <v>0</v>
      </c>
      <c r="K22" s="19">
        <v>0</v>
      </c>
      <c r="L22" s="27" t="s">
        <v>159</v>
      </c>
      <c r="M22" s="27" t="s">
        <v>159</v>
      </c>
      <c r="N22" s="28" t="s">
        <v>159</v>
      </c>
      <c r="P22" s="95">
        <v>0</v>
      </c>
      <c r="Q22" s="18">
        <v>0</v>
      </c>
      <c r="R22" s="19">
        <v>0</v>
      </c>
      <c r="S22" s="27" t="s">
        <v>159</v>
      </c>
      <c r="T22" s="27" t="s">
        <v>159</v>
      </c>
      <c r="U22" s="28" t="s">
        <v>159</v>
      </c>
    </row>
    <row r="23" spans="1:21" x14ac:dyDescent="0.2">
      <c r="A23" s="102" t="s">
        <v>169</v>
      </c>
      <c r="B23" s="106">
        <v>66356</v>
      </c>
      <c r="C23" s="18">
        <v>69660</v>
      </c>
      <c r="D23" s="19">
        <v>73712</v>
      </c>
      <c r="E23" s="27">
        <v>0.34239231277761711</v>
      </c>
      <c r="F23" s="27">
        <v>0.34082355810009313</v>
      </c>
      <c r="G23" s="28">
        <v>0.33994544879075911</v>
      </c>
      <c r="I23" s="95">
        <v>0</v>
      </c>
      <c r="J23" s="18">
        <v>0</v>
      </c>
      <c r="K23" s="19">
        <v>0</v>
      </c>
      <c r="L23" s="27" t="s">
        <v>159</v>
      </c>
      <c r="M23" s="27" t="s">
        <v>159</v>
      </c>
      <c r="N23" s="28" t="s">
        <v>159</v>
      </c>
      <c r="P23" s="95">
        <v>66356</v>
      </c>
      <c r="Q23" s="18">
        <v>69660</v>
      </c>
      <c r="R23" s="19">
        <v>73712</v>
      </c>
      <c r="S23" s="27">
        <v>0.85614381502669412</v>
      </c>
      <c r="T23" s="27">
        <v>0.85455574142217905</v>
      </c>
      <c r="U23" s="28">
        <v>0.85141290164524641</v>
      </c>
    </row>
    <row r="24" spans="1:21" x14ac:dyDescent="0.2">
      <c r="A24" s="102" t="s">
        <v>170</v>
      </c>
      <c r="B24" s="106">
        <v>1928</v>
      </c>
      <c r="C24" s="18">
        <v>0</v>
      </c>
      <c r="D24" s="19">
        <v>0</v>
      </c>
      <c r="E24" s="27">
        <v>9.9483449731033492E-3</v>
      </c>
      <c r="F24" s="27" t="s">
        <v>159</v>
      </c>
      <c r="G24" s="28" t="s">
        <v>159</v>
      </c>
      <c r="I24" s="95">
        <v>0</v>
      </c>
      <c r="J24" s="18">
        <v>0</v>
      </c>
      <c r="K24" s="19">
        <v>0</v>
      </c>
      <c r="L24" s="27" t="s">
        <v>159</v>
      </c>
      <c r="M24" s="27" t="s">
        <v>159</v>
      </c>
      <c r="N24" s="28" t="s">
        <v>159</v>
      </c>
      <c r="P24" s="95">
        <v>1928</v>
      </c>
      <c r="Q24" s="18">
        <v>0</v>
      </c>
      <c r="R24" s="19">
        <v>0</v>
      </c>
      <c r="S24" s="27">
        <v>2.4875599423887309E-2</v>
      </c>
      <c r="T24" s="27" t="s">
        <v>159</v>
      </c>
      <c r="U24" s="28" t="s">
        <v>159</v>
      </c>
    </row>
    <row r="25" spans="1:21" x14ac:dyDescent="0.2">
      <c r="A25" s="102" t="s">
        <v>171</v>
      </c>
      <c r="B25" s="106">
        <v>0</v>
      </c>
      <c r="C25" s="18">
        <v>0</v>
      </c>
      <c r="D25" s="19">
        <v>0</v>
      </c>
      <c r="E25" s="27" t="s">
        <v>159</v>
      </c>
      <c r="F25" s="27" t="s">
        <v>159</v>
      </c>
      <c r="G25" s="28" t="s">
        <v>159</v>
      </c>
      <c r="I25" s="95">
        <v>0</v>
      </c>
      <c r="J25" s="18">
        <v>0</v>
      </c>
      <c r="K25" s="19">
        <v>0</v>
      </c>
      <c r="L25" s="27" t="s">
        <v>159</v>
      </c>
      <c r="M25" s="27" t="s">
        <v>159</v>
      </c>
      <c r="N25" s="28" t="s">
        <v>159</v>
      </c>
      <c r="P25" s="95">
        <v>0</v>
      </c>
      <c r="Q25" s="18">
        <v>0</v>
      </c>
      <c r="R25" s="19">
        <v>0</v>
      </c>
      <c r="S25" s="27" t="s">
        <v>159</v>
      </c>
      <c r="T25" s="27" t="s">
        <v>159</v>
      </c>
      <c r="U25" s="28" t="s">
        <v>159</v>
      </c>
    </row>
    <row r="26" spans="1:21" x14ac:dyDescent="0.2">
      <c r="A26" s="102" t="s">
        <v>172</v>
      </c>
      <c r="B26" s="106">
        <v>651996</v>
      </c>
      <c r="C26" s="18">
        <v>725936</v>
      </c>
      <c r="D26" s="19">
        <v>765379</v>
      </c>
      <c r="E26" s="27">
        <v>3.3642536976574124</v>
      </c>
      <c r="F26" s="27">
        <v>3.5517670179866379</v>
      </c>
      <c r="G26" s="28">
        <v>3.5297795155472977</v>
      </c>
      <c r="I26" s="95">
        <v>536743</v>
      </c>
      <c r="J26" s="18">
        <v>601835</v>
      </c>
      <c r="K26" s="19">
        <v>630043</v>
      </c>
      <c r="L26" s="27">
        <v>4.6153412245590779</v>
      </c>
      <c r="M26" s="27">
        <v>4.8980949488261043</v>
      </c>
      <c r="N26" s="28">
        <v>4.8368592654463773</v>
      </c>
      <c r="P26" s="95">
        <v>115253</v>
      </c>
      <c r="Q26" s="18">
        <v>124101</v>
      </c>
      <c r="R26" s="19">
        <v>135336</v>
      </c>
      <c r="S26" s="27">
        <v>1.4870266910795042</v>
      </c>
      <c r="T26" s="27">
        <v>1.5224120308101325</v>
      </c>
      <c r="U26" s="28">
        <v>1.5632029582301534</v>
      </c>
    </row>
    <row r="27" spans="1:21" x14ac:dyDescent="0.2">
      <c r="A27" s="102" t="s">
        <v>173</v>
      </c>
      <c r="B27" s="106">
        <v>114069</v>
      </c>
      <c r="C27" s="18">
        <v>119405</v>
      </c>
      <c r="D27" s="19">
        <v>127667</v>
      </c>
      <c r="E27" s="27">
        <v>0.58858805121209856</v>
      </c>
      <c r="F27" s="27">
        <v>0.58420954572124062</v>
      </c>
      <c r="G27" s="28">
        <v>0.58877544512114499</v>
      </c>
      <c r="I27" s="95">
        <v>19982</v>
      </c>
      <c r="J27" s="18">
        <v>21389</v>
      </c>
      <c r="K27" s="19">
        <v>22720</v>
      </c>
      <c r="L27" s="27">
        <v>0.17182105467447081</v>
      </c>
      <c r="M27" s="27">
        <v>0.17407653735731812</v>
      </c>
      <c r="N27" s="28">
        <v>0.17442213072907989</v>
      </c>
      <c r="P27" s="95">
        <v>94087</v>
      </c>
      <c r="Q27" s="18">
        <v>98016</v>
      </c>
      <c r="R27" s="19">
        <v>104947</v>
      </c>
      <c r="S27" s="27">
        <v>1.2139369932548161</v>
      </c>
      <c r="T27" s="27">
        <v>1.2024136599373572</v>
      </c>
      <c r="U27" s="28">
        <v>1.2121938054721575</v>
      </c>
    </row>
    <row r="28" spans="1:21" x14ac:dyDescent="0.2">
      <c r="A28" s="102" t="s">
        <v>174</v>
      </c>
      <c r="B28" s="106">
        <v>167725</v>
      </c>
      <c r="C28" s="18">
        <v>157422</v>
      </c>
      <c r="D28" s="19">
        <v>186204</v>
      </c>
      <c r="E28" s="27">
        <v>0.86544925343037304</v>
      </c>
      <c r="F28" s="27">
        <v>0.77021427165134737</v>
      </c>
      <c r="G28" s="28">
        <v>0.85873673684928509</v>
      </c>
      <c r="I28" s="95">
        <v>85287</v>
      </c>
      <c r="J28" s="18">
        <v>69415</v>
      </c>
      <c r="K28" s="19">
        <v>78750</v>
      </c>
      <c r="L28" s="27">
        <v>0.73336514312989654</v>
      </c>
      <c r="M28" s="27">
        <v>0.5649409902593967</v>
      </c>
      <c r="N28" s="28">
        <v>0.60456614414238741</v>
      </c>
      <c r="P28" s="95">
        <v>82438</v>
      </c>
      <c r="Q28" s="18">
        <v>88007</v>
      </c>
      <c r="R28" s="19">
        <v>107454</v>
      </c>
      <c r="S28" s="27">
        <v>1.0636383118809243</v>
      </c>
      <c r="T28" s="27">
        <v>1.0796280094077191</v>
      </c>
      <c r="U28" s="28">
        <v>1.2411509921503732</v>
      </c>
    </row>
    <row r="29" spans="1:21" x14ac:dyDescent="0.2">
      <c r="A29" s="102" t="s">
        <v>175</v>
      </c>
      <c r="B29" s="106">
        <v>37352</v>
      </c>
      <c r="C29" s="18">
        <v>41608</v>
      </c>
      <c r="D29" s="19">
        <v>46876</v>
      </c>
      <c r="E29" s="27">
        <v>0.19273370406398149</v>
      </c>
      <c r="F29" s="27">
        <v>0.20357431245232091</v>
      </c>
      <c r="G29" s="28">
        <v>0.21618302118400834</v>
      </c>
      <c r="I29" s="95">
        <v>18400</v>
      </c>
      <c r="J29" s="18">
        <v>20910</v>
      </c>
      <c r="K29" s="19">
        <v>24635</v>
      </c>
      <c r="L29" s="27">
        <v>0.15821776629017431</v>
      </c>
      <c r="M29" s="27">
        <v>0.17017814746559082</v>
      </c>
      <c r="N29" s="28">
        <v>0.18912364394854239</v>
      </c>
      <c r="P29" s="95">
        <v>18952</v>
      </c>
      <c r="Q29" s="18">
        <v>20698</v>
      </c>
      <c r="R29" s="19">
        <v>22241</v>
      </c>
      <c r="S29" s="27">
        <v>0.24452404578916614</v>
      </c>
      <c r="T29" s="27">
        <v>0.25391321757043156</v>
      </c>
      <c r="U29" s="28">
        <v>0.2568954084205004</v>
      </c>
    </row>
    <row r="30" spans="1:21" x14ac:dyDescent="0.2">
      <c r="A30" s="102" t="s">
        <v>176</v>
      </c>
      <c r="B30" s="106">
        <v>0</v>
      </c>
      <c r="C30" s="18">
        <v>0</v>
      </c>
      <c r="D30" s="19">
        <v>0</v>
      </c>
      <c r="E30" s="27" t="s">
        <v>159</v>
      </c>
      <c r="F30" s="27" t="s">
        <v>159</v>
      </c>
      <c r="G30" s="28" t="s">
        <v>159</v>
      </c>
      <c r="I30" s="95">
        <v>0</v>
      </c>
      <c r="J30" s="18">
        <v>0</v>
      </c>
      <c r="K30" s="19">
        <v>0</v>
      </c>
      <c r="L30" s="27" t="s">
        <v>159</v>
      </c>
      <c r="M30" s="27" t="s">
        <v>159</v>
      </c>
      <c r="N30" s="28" t="s">
        <v>159</v>
      </c>
      <c r="P30" s="95">
        <v>0</v>
      </c>
      <c r="Q30" s="18">
        <v>0</v>
      </c>
      <c r="R30" s="19">
        <v>0</v>
      </c>
      <c r="S30" s="27" t="s">
        <v>159</v>
      </c>
      <c r="T30" s="27" t="s">
        <v>159</v>
      </c>
      <c r="U30" s="28" t="s">
        <v>159</v>
      </c>
    </row>
    <row r="31" spans="1:21" x14ac:dyDescent="0.2">
      <c r="A31" s="102" t="s">
        <v>177</v>
      </c>
      <c r="B31" s="106">
        <v>21903</v>
      </c>
      <c r="C31" s="18">
        <v>22481</v>
      </c>
      <c r="D31" s="19">
        <v>0</v>
      </c>
      <c r="E31" s="27">
        <v>0.11301794603002212</v>
      </c>
      <c r="F31" s="27">
        <v>0.10999216781005158</v>
      </c>
      <c r="G31" s="28" t="s">
        <v>159</v>
      </c>
      <c r="I31" s="95">
        <v>0</v>
      </c>
      <c r="J31" s="18">
        <v>0</v>
      </c>
      <c r="K31" s="19">
        <v>0</v>
      </c>
      <c r="L31" s="27" t="s">
        <v>159</v>
      </c>
      <c r="M31" s="27" t="s">
        <v>159</v>
      </c>
      <c r="N31" s="28" t="s">
        <v>159</v>
      </c>
      <c r="P31" s="95">
        <v>21903</v>
      </c>
      <c r="Q31" s="18">
        <v>22481</v>
      </c>
      <c r="R31" s="19">
        <v>0</v>
      </c>
      <c r="S31" s="27">
        <v>0.28259867955467</v>
      </c>
      <c r="T31" s="27">
        <v>0.27578621336365211</v>
      </c>
      <c r="U31" s="28" t="s">
        <v>159</v>
      </c>
    </row>
    <row r="32" spans="1:21" x14ac:dyDescent="0.2">
      <c r="A32" s="102" t="s">
        <v>178</v>
      </c>
      <c r="B32" s="106">
        <v>115989</v>
      </c>
      <c r="C32" s="18">
        <v>105016</v>
      </c>
      <c r="D32" s="19">
        <v>3414</v>
      </c>
      <c r="E32" s="27">
        <v>0.59849511674547939</v>
      </c>
      <c r="F32" s="27">
        <v>0.51380888282284498</v>
      </c>
      <c r="G32" s="28">
        <v>1.5744705911814243E-2</v>
      </c>
      <c r="I32" s="95">
        <v>0</v>
      </c>
      <c r="J32" s="18">
        <v>0</v>
      </c>
      <c r="K32" s="19">
        <v>0</v>
      </c>
      <c r="L32" s="27" t="s">
        <v>159</v>
      </c>
      <c r="M32" s="27" t="s">
        <v>159</v>
      </c>
      <c r="N32" s="28" t="s">
        <v>159</v>
      </c>
      <c r="P32" s="95">
        <v>115989</v>
      </c>
      <c r="Q32" s="18">
        <v>105016</v>
      </c>
      <c r="R32" s="19">
        <v>3414</v>
      </c>
      <c r="S32" s="27">
        <v>1.4965227705276272</v>
      </c>
      <c r="T32" s="27">
        <v>1.2882863299051328</v>
      </c>
      <c r="U32" s="28">
        <v>3.9433520271012469E-2</v>
      </c>
    </row>
    <row r="33" spans="1:21" x14ac:dyDescent="0.2">
      <c r="A33" s="102" t="s">
        <v>179</v>
      </c>
      <c r="B33" s="106">
        <v>311016</v>
      </c>
      <c r="C33" s="18">
        <v>385446</v>
      </c>
      <c r="D33" s="19">
        <v>348888</v>
      </c>
      <c r="E33" s="27">
        <v>1.6048207780885431</v>
      </c>
      <c r="F33" s="27">
        <v>1.8858609987862258</v>
      </c>
      <c r="G33" s="28">
        <v>1.6090037950090943</v>
      </c>
      <c r="I33" s="95">
        <v>226318</v>
      </c>
      <c r="J33" s="18">
        <v>299558</v>
      </c>
      <c r="K33" s="19">
        <v>267200</v>
      </c>
      <c r="L33" s="27">
        <v>1.9460613277858516</v>
      </c>
      <c r="M33" s="27">
        <v>2.4379830463174295</v>
      </c>
      <c r="N33" s="28">
        <v>2.0513025233631228</v>
      </c>
      <c r="P33" s="95">
        <v>84698</v>
      </c>
      <c r="Q33" s="18">
        <v>85888</v>
      </c>
      <c r="R33" s="19">
        <v>81688</v>
      </c>
      <c r="S33" s="27">
        <v>1.0927974688819542</v>
      </c>
      <c r="T33" s="27">
        <v>1.0536331254560451</v>
      </c>
      <c r="U33" s="28">
        <v>0.94353995427605941</v>
      </c>
    </row>
    <row r="34" spans="1:21" x14ac:dyDescent="0.2">
      <c r="A34" s="102" t="s">
        <v>180</v>
      </c>
      <c r="B34" s="106">
        <v>0</v>
      </c>
      <c r="C34" s="18">
        <v>73929</v>
      </c>
      <c r="D34" s="19">
        <v>84262</v>
      </c>
      <c r="E34" s="27" t="s">
        <v>159</v>
      </c>
      <c r="F34" s="27">
        <v>0.36171037649701099</v>
      </c>
      <c r="G34" s="28">
        <v>0.38860000279475448</v>
      </c>
      <c r="I34" s="95">
        <v>0</v>
      </c>
      <c r="J34" s="18">
        <v>65275</v>
      </c>
      <c r="K34" s="19">
        <v>75256</v>
      </c>
      <c r="L34" s="27" t="s">
        <v>159</v>
      </c>
      <c r="M34" s="27">
        <v>0.53124718200939458</v>
      </c>
      <c r="N34" s="28">
        <v>0.57774259991846999</v>
      </c>
      <c r="P34" s="95">
        <v>0</v>
      </c>
      <c r="Q34" s="18">
        <v>8654</v>
      </c>
      <c r="R34" s="19">
        <v>9006</v>
      </c>
      <c r="S34" s="27" t="s">
        <v>159</v>
      </c>
      <c r="T34" s="27">
        <v>0.10616315512873295</v>
      </c>
      <c r="U34" s="28">
        <v>0.10402410180455135</v>
      </c>
    </row>
    <row r="35" spans="1:21" ht="13.5" thickBot="1" x14ac:dyDescent="0.25">
      <c r="A35" s="105" t="s">
        <v>4</v>
      </c>
      <c r="B35" s="107">
        <v>19380108</v>
      </c>
      <c r="C35" s="21">
        <v>20438728</v>
      </c>
      <c r="D35" s="22">
        <v>21683479</v>
      </c>
      <c r="E35" s="23">
        <v>100</v>
      </c>
      <c r="F35" s="23">
        <v>100</v>
      </c>
      <c r="G35" s="48">
        <v>100</v>
      </c>
      <c r="I35" s="96">
        <v>11629541</v>
      </c>
      <c r="J35" s="21">
        <v>12287124</v>
      </c>
      <c r="K35" s="22">
        <v>13025870</v>
      </c>
      <c r="L35" s="23">
        <v>100</v>
      </c>
      <c r="M35" s="23">
        <v>100</v>
      </c>
      <c r="N35" s="48">
        <v>100</v>
      </c>
      <c r="P35" s="96">
        <v>7750567</v>
      </c>
      <c r="Q35" s="21">
        <v>8151604</v>
      </c>
      <c r="R35" s="22">
        <v>8657609</v>
      </c>
      <c r="S35" s="23">
        <v>100</v>
      </c>
      <c r="T35" s="23">
        <v>100</v>
      </c>
      <c r="U35" s="48">
        <v>100</v>
      </c>
    </row>
    <row r="36" spans="1:21" x14ac:dyDescent="0.2">
      <c r="I36" s="103"/>
    </row>
    <row r="37" spans="1:21" ht="16.5" thickBot="1" x14ac:dyDescent="0.3">
      <c r="A37" s="5" t="s">
        <v>111</v>
      </c>
      <c r="I37" s="194" t="s">
        <v>92</v>
      </c>
      <c r="J37" s="194"/>
      <c r="K37" s="194"/>
      <c r="L37" s="194"/>
      <c r="M37" s="194"/>
      <c r="N37" s="194"/>
      <c r="P37" s="194" t="s">
        <v>93</v>
      </c>
      <c r="Q37" s="194"/>
      <c r="R37" s="194"/>
      <c r="S37" s="194"/>
      <c r="T37" s="194"/>
      <c r="U37" s="194"/>
    </row>
    <row r="38" spans="1:21" x14ac:dyDescent="0.2">
      <c r="A38" s="108"/>
      <c r="I38" s="32"/>
      <c r="J38" s="43" t="s">
        <v>29</v>
      </c>
      <c r="K38" s="87"/>
      <c r="L38" s="11"/>
      <c r="M38" s="85" t="s">
        <v>2</v>
      </c>
      <c r="N38" s="12"/>
      <c r="P38" s="32"/>
      <c r="Q38" s="85" t="s">
        <v>37</v>
      </c>
      <c r="R38" s="87"/>
      <c r="S38" s="11"/>
      <c r="T38" s="85" t="s">
        <v>2</v>
      </c>
      <c r="U38" s="12"/>
    </row>
    <row r="39" spans="1:21" x14ac:dyDescent="0.2">
      <c r="A39" s="109" t="s">
        <v>3</v>
      </c>
      <c r="I39" s="94" t="s">
        <v>157</v>
      </c>
      <c r="J39" s="15" t="s">
        <v>153</v>
      </c>
      <c r="K39" s="66" t="s">
        <v>154</v>
      </c>
      <c r="L39" s="15" t="s">
        <v>157</v>
      </c>
      <c r="M39" s="15" t="s">
        <v>153</v>
      </c>
      <c r="N39" s="16" t="s">
        <v>154</v>
      </c>
      <c r="P39" s="94" t="s">
        <v>157</v>
      </c>
      <c r="Q39" s="15" t="s">
        <v>153</v>
      </c>
      <c r="R39" s="66" t="s">
        <v>154</v>
      </c>
      <c r="S39" s="15" t="s">
        <v>157</v>
      </c>
      <c r="T39" s="15" t="s">
        <v>153</v>
      </c>
      <c r="U39" s="16" t="s">
        <v>154</v>
      </c>
    </row>
    <row r="40" spans="1:21" x14ac:dyDescent="0.2">
      <c r="A40" s="17" t="s">
        <v>82</v>
      </c>
      <c r="I40" s="95">
        <v>581237</v>
      </c>
      <c r="J40" s="18">
        <v>583209</v>
      </c>
      <c r="K40" s="19">
        <v>592345</v>
      </c>
      <c r="L40" s="27">
        <v>14.334350879217846</v>
      </c>
      <c r="M40" s="27">
        <v>14.110237675930682</v>
      </c>
      <c r="N40" s="28">
        <v>13.849945614509283</v>
      </c>
      <c r="P40" s="95">
        <v>3516685</v>
      </c>
      <c r="Q40" s="18">
        <v>4627861</v>
      </c>
      <c r="R40" s="19">
        <v>4580832</v>
      </c>
      <c r="S40" s="27">
        <v>34.664850960811016</v>
      </c>
      <c r="T40" s="27">
        <v>39.920524026959754</v>
      </c>
      <c r="U40" s="28">
        <v>40.779774199423883</v>
      </c>
    </row>
    <row r="41" spans="1:21" x14ac:dyDescent="0.2">
      <c r="A41" s="17" t="s">
        <v>158</v>
      </c>
      <c r="I41" s="95">
        <v>98741</v>
      </c>
      <c r="J41" s="18">
        <v>102998</v>
      </c>
      <c r="K41" s="19">
        <v>142912</v>
      </c>
      <c r="L41" s="27">
        <v>2.4351308333173032</v>
      </c>
      <c r="M41" s="27">
        <v>2.4919475867922278</v>
      </c>
      <c r="N41" s="28">
        <v>3.3415044064873518</v>
      </c>
      <c r="P41" s="95">
        <v>581</v>
      </c>
      <c r="Q41" s="18">
        <v>597</v>
      </c>
      <c r="R41" s="19">
        <v>1147</v>
      </c>
      <c r="S41" s="27">
        <v>5.7270635294975804E-3</v>
      </c>
      <c r="T41" s="27">
        <v>5.1497987610464044E-3</v>
      </c>
      <c r="U41" s="28">
        <v>1.0210896406316405E-2</v>
      </c>
    </row>
    <row r="42" spans="1:21" x14ac:dyDescent="0.2">
      <c r="A42" s="17" t="s">
        <v>83</v>
      </c>
      <c r="I42" s="95">
        <v>892644</v>
      </c>
      <c r="J42" s="18">
        <v>880368</v>
      </c>
      <c r="K42" s="19">
        <v>888548</v>
      </c>
      <c r="L42" s="27">
        <v>22.014208156446571</v>
      </c>
      <c r="M42" s="27">
        <v>21.299742840531856</v>
      </c>
      <c r="N42" s="28">
        <v>20.775631559109968</v>
      </c>
      <c r="P42" s="95">
        <v>3154670</v>
      </c>
      <c r="Q42" s="18">
        <v>3280559</v>
      </c>
      <c r="R42" s="19">
        <v>2963298</v>
      </c>
      <c r="S42" s="27">
        <v>31.096377804819507</v>
      </c>
      <c r="T42" s="27">
        <v>28.298523741607426</v>
      </c>
      <c r="U42" s="28">
        <v>26.380060068914204</v>
      </c>
    </row>
    <row r="43" spans="1:21" x14ac:dyDescent="0.2">
      <c r="A43" s="17" t="s">
        <v>85</v>
      </c>
      <c r="I43" s="95">
        <v>438066</v>
      </c>
      <c r="J43" s="18">
        <v>440839</v>
      </c>
      <c r="K43" s="19">
        <v>512344</v>
      </c>
      <c r="L43" s="27">
        <v>10.803496254119137</v>
      </c>
      <c r="M43" s="27">
        <v>10.665718579136477</v>
      </c>
      <c r="N43" s="28">
        <v>11.979398046611593</v>
      </c>
      <c r="P43" s="95">
        <v>1136891</v>
      </c>
      <c r="Q43" s="18">
        <v>1217133</v>
      </c>
      <c r="R43" s="19">
        <v>1162970</v>
      </c>
      <c r="S43" s="27">
        <v>11.206621313449284</v>
      </c>
      <c r="T43" s="27">
        <v>10.499145754486923</v>
      </c>
      <c r="U43" s="28">
        <v>10.353065556803653</v>
      </c>
    </row>
    <row r="44" spans="1:21" x14ac:dyDescent="0.2">
      <c r="A44" s="17" t="s">
        <v>181</v>
      </c>
      <c r="I44" s="95">
        <v>1154038</v>
      </c>
      <c r="J44" s="18">
        <v>1467466</v>
      </c>
      <c r="K44" s="19">
        <v>1494787</v>
      </c>
      <c r="L44" s="27">
        <v>28.460654810259506</v>
      </c>
      <c r="M44" s="27">
        <v>35.504071510122948</v>
      </c>
      <c r="N44" s="28">
        <v>34.950440461682781</v>
      </c>
      <c r="P44" s="95">
        <v>309991</v>
      </c>
      <c r="Q44" s="18">
        <v>343951</v>
      </c>
      <c r="R44" s="19">
        <v>501202</v>
      </c>
      <c r="S44" s="27">
        <v>3.0556594674225206</v>
      </c>
      <c r="T44" s="27">
        <v>2.9669655505203885</v>
      </c>
      <c r="U44" s="28">
        <v>4.4618323458052265</v>
      </c>
    </row>
    <row r="45" spans="1:21" x14ac:dyDescent="0.2">
      <c r="A45" s="17" t="s">
        <v>182</v>
      </c>
      <c r="I45" s="95">
        <v>0</v>
      </c>
      <c r="J45" s="18">
        <v>0</v>
      </c>
      <c r="K45" s="19">
        <v>0</v>
      </c>
      <c r="L45" s="27" t="s">
        <v>159</v>
      </c>
      <c r="M45" s="27" t="s">
        <v>159</v>
      </c>
      <c r="N45" s="28" t="s">
        <v>159</v>
      </c>
      <c r="P45" s="95">
        <v>0</v>
      </c>
      <c r="Q45" s="18">
        <v>0</v>
      </c>
      <c r="R45" s="19">
        <v>0</v>
      </c>
      <c r="S45" s="27" t="s">
        <v>159</v>
      </c>
      <c r="T45" s="27" t="s">
        <v>159</v>
      </c>
      <c r="U45" s="28" t="s">
        <v>159</v>
      </c>
    </row>
    <row r="46" spans="1:21" x14ac:dyDescent="0.2">
      <c r="A46" s="17" t="s">
        <v>160</v>
      </c>
      <c r="I46" s="95">
        <v>74264</v>
      </c>
      <c r="J46" s="18">
        <v>74539</v>
      </c>
      <c r="K46" s="19">
        <v>74122</v>
      </c>
      <c r="L46" s="27">
        <v>1.8314839449213214</v>
      </c>
      <c r="M46" s="27">
        <v>1.8034066794685903</v>
      </c>
      <c r="N46" s="28">
        <v>1.7330874217536352</v>
      </c>
      <c r="P46" s="95">
        <v>4384</v>
      </c>
      <c r="Q46" s="18">
        <v>4454</v>
      </c>
      <c r="R46" s="19">
        <v>354</v>
      </c>
      <c r="S46" s="27">
        <v>4.3214193654591039E-2</v>
      </c>
      <c r="T46" s="27">
        <v>3.8420776686265805E-2</v>
      </c>
      <c r="U46" s="28">
        <v>3.1514013320279055E-3</v>
      </c>
    </row>
    <row r="47" spans="1:21" x14ac:dyDescent="0.2">
      <c r="A47" s="17" t="s">
        <v>161</v>
      </c>
      <c r="I47" s="95">
        <v>61218</v>
      </c>
      <c r="J47" s="18">
        <v>62012</v>
      </c>
      <c r="K47" s="19">
        <v>58240</v>
      </c>
      <c r="L47" s="27">
        <v>1.5097460969001597</v>
      </c>
      <c r="M47" s="27">
        <v>1.5003267418023616</v>
      </c>
      <c r="N47" s="28">
        <v>1.3617416076594224</v>
      </c>
      <c r="P47" s="95">
        <v>278958</v>
      </c>
      <c r="Q47" s="18">
        <v>239235</v>
      </c>
      <c r="R47" s="19">
        <v>246374</v>
      </c>
      <c r="S47" s="27">
        <v>2.7497593598306129</v>
      </c>
      <c r="T47" s="27">
        <v>2.0636718703499777</v>
      </c>
      <c r="U47" s="28">
        <v>2.193286304454924</v>
      </c>
    </row>
    <row r="48" spans="1:21" x14ac:dyDescent="0.2">
      <c r="A48" s="17" t="s">
        <v>162</v>
      </c>
      <c r="I48" s="95">
        <v>0</v>
      </c>
      <c r="J48" s="18">
        <v>0</v>
      </c>
      <c r="K48" s="19">
        <v>0</v>
      </c>
      <c r="L48" s="27" t="s">
        <v>159</v>
      </c>
      <c r="M48" s="27" t="s">
        <v>159</v>
      </c>
      <c r="N48" s="28" t="s">
        <v>159</v>
      </c>
      <c r="P48" s="95">
        <v>0</v>
      </c>
      <c r="Q48" s="18">
        <v>0</v>
      </c>
      <c r="R48" s="19">
        <v>0</v>
      </c>
      <c r="S48" s="27" t="s">
        <v>159</v>
      </c>
      <c r="T48" s="27" t="s">
        <v>159</v>
      </c>
      <c r="U48" s="28" t="s">
        <v>159</v>
      </c>
    </row>
    <row r="49" spans="1:21" x14ac:dyDescent="0.2">
      <c r="A49" s="17" t="s">
        <v>163</v>
      </c>
      <c r="I49" s="95">
        <v>40454</v>
      </c>
      <c r="J49" s="18">
        <v>48401</v>
      </c>
      <c r="K49" s="19">
        <v>62072</v>
      </c>
      <c r="L49" s="27">
        <v>0.99766847339016396</v>
      </c>
      <c r="M49" s="27">
        <v>1.1710203610587644</v>
      </c>
      <c r="N49" s="28">
        <v>1.4513397161853652</v>
      </c>
      <c r="P49" s="95">
        <v>764179</v>
      </c>
      <c r="Q49" s="18">
        <v>890224</v>
      </c>
      <c r="R49" s="19">
        <v>915788</v>
      </c>
      <c r="S49" s="27">
        <v>7.5327051306504851</v>
      </c>
      <c r="T49" s="27">
        <v>7.6791866871922521</v>
      </c>
      <c r="U49" s="28">
        <v>8.1525862233196928</v>
      </c>
    </row>
    <row r="50" spans="1:21" x14ac:dyDescent="0.2">
      <c r="A50" s="17" t="s">
        <v>183</v>
      </c>
      <c r="I50" s="95">
        <v>286225</v>
      </c>
      <c r="J50" s="18">
        <v>0</v>
      </c>
      <c r="K50" s="19">
        <v>0</v>
      </c>
      <c r="L50" s="27">
        <v>7.058823819550593</v>
      </c>
      <c r="M50" s="27" t="s">
        <v>159</v>
      </c>
      <c r="N50" s="28" t="s">
        <v>159</v>
      </c>
      <c r="P50" s="95">
        <v>1835</v>
      </c>
      <c r="Q50" s="18">
        <v>0</v>
      </c>
      <c r="R50" s="19">
        <v>0</v>
      </c>
      <c r="S50" s="27">
        <v>1.8088057791098212E-2</v>
      </c>
      <c r="T50" s="27" t="s">
        <v>159</v>
      </c>
      <c r="U50" s="28" t="s">
        <v>159</v>
      </c>
    </row>
    <row r="51" spans="1:21" x14ac:dyDescent="0.2">
      <c r="A51" s="17" t="s">
        <v>164</v>
      </c>
      <c r="I51" s="95">
        <v>0</v>
      </c>
      <c r="J51" s="18">
        <v>0</v>
      </c>
      <c r="K51" s="19">
        <v>0</v>
      </c>
      <c r="L51" s="27" t="s">
        <v>159</v>
      </c>
      <c r="M51" s="27" t="s">
        <v>159</v>
      </c>
      <c r="N51" s="28" t="s">
        <v>159</v>
      </c>
      <c r="P51" s="95">
        <v>0</v>
      </c>
      <c r="Q51" s="18">
        <v>0</v>
      </c>
      <c r="R51" s="19">
        <v>0</v>
      </c>
      <c r="S51" s="27" t="s">
        <v>159</v>
      </c>
      <c r="T51" s="27" t="s">
        <v>159</v>
      </c>
      <c r="U51" s="28" t="s">
        <v>159</v>
      </c>
    </row>
    <row r="52" spans="1:21" x14ac:dyDescent="0.2">
      <c r="A52" s="17" t="s">
        <v>165</v>
      </c>
      <c r="I52" s="95">
        <v>0</v>
      </c>
      <c r="J52" s="18">
        <v>0</v>
      </c>
      <c r="K52" s="19">
        <v>0</v>
      </c>
      <c r="L52" s="27" t="s">
        <v>159</v>
      </c>
      <c r="M52" s="27" t="s">
        <v>159</v>
      </c>
      <c r="N52" s="28" t="s">
        <v>159</v>
      </c>
      <c r="P52" s="95">
        <v>0</v>
      </c>
      <c r="Q52" s="18">
        <v>0</v>
      </c>
      <c r="R52" s="19">
        <v>0</v>
      </c>
      <c r="S52" s="27" t="s">
        <v>159</v>
      </c>
      <c r="T52" s="27" t="s">
        <v>159</v>
      </c>
      <c r="U52" s="28" t="s">
        <v>159</v>
      </c>
    </row>
    <row r="53" spans="1:21" x14ac:dyDescent="0.2">
      <c r="A53" s="17" t="s">
        <v>166</v>
      </c>
      <c r="I53" s="95">
        <v>0</v>
      </c>
      <c r="J53" s="18">
        <v>0</v>
      </c>
      <c r="K53" s="19">
        <v>0</v>
      </c>
      <c r="L53" s="27" t="s">
        <v>159</v>
      </c>
      <c r="M53" s="27" t="s">
        <v>159</v>
      </c>
      <c r="N53" s="28" t="s">
        <v>159</v>
      </c>
      <c r="P53" s="95">
        <v>0</v>
      </c>
      <c r="Q53" s="18">
        <v>0</v>
      </c>
      <c r="R53" s="19">
        <v>0</v>
      </c>
      <c r="S53" s="27" t="s">
        <v>159</v>
      </c>
      <c r="T53" s="27" t="s">
        <v>159</v>
      </c>
      <c r="U53" s="28" t="s">
        <v>159</v>
      </c>
    </row>
    <row r="54" spans="1:21" x14ac:dyDescent="0.2">
      <c r="A54" s="17" t="s">
        <v>167</v>
      </c>
      <c r="I54" s="95">
        <v>114735</v>
      </c>
      <c r="J54" s="18">
        <v>115937</v>
      </c>
      <c r="K54" s="19">
        <v>116445</v>
      </c>
      <c r="L54" s="27">
        <v>2.8295716689182893</v>
      </c>
      <c r="M54" s="27">
        <v>2.804995508358711</v>
      </c>
      <c r="N54" s="28">
        <v>2.7226648609873187</v>
      </c>
      <c r="P54" s="95">
        <v>241791</v>
      </c>
      <c r="Q54" s="18">
        <v>252778</v>
      </c>
      <c r="R54" s="19">
        <v>279821</v>
      </c>
      <c r="S54" s="27">
        <v>2.3833948672302059</v>
      </c>
      <c r="T54" s="27">
        <v>2.1804955296813868</v>
      </c>
      <c r="U54" s="28">
        <v>2.4910403167496624</v>
      </c>
    </row>
    <row r="55" spans="1:21" x14ac:dyDescent="0.2">
      <c r="A55" s="17" t="s">
        <v>168</v>
      </c>
      <c r="I55" s="95">
        <v>0</v>
      </c>
      <c r="J55" s="18">
        <v>0</v>
      </c>
      <c r="K55" s="19">
        <v>0</v>
      </c>
      <c r="L55" s="27" t="s">
        <v>159</v>
      </c>
      <c r="M55" s="27" t="s">
        <v>159</v>
      </c>
      <c r="N55" s="28" t="s">
        <v>159</v>
      </c>
      <c r="P55" s="95">
        <v>0</v>
      </c>
      <c r="Q55" s="18">
        <v>0</v>
      </c>
      <c r="R55" s="19">
        <v>0</v>
      </c>
      <c r="S55" s="27" t="s">
        <v>159</v>
      </c>
      <c r="T55" s="27" t="s">
        <v>159</v>
      </c>
      <c r="U55" s="28" t="s">
        <v>159</v>
      </c>
    </row>
    <row r="56" spans="1:21" x14ac:dyDescent="0.2">
      <c r="A56" s="17" t="s">
        <v>169</v>
      </c>
      <c r="I56" s="95">
        <v>0</v>
      </c>
      <c r="J56" s="18">
        <v>0</v>
      </c>
      <c r="K56" s="19">
        <v>0</v>
      </c>
      <c r="L56" s="27" t="s">
        <v>159</v>
      </c>
      <c r="M56" s="27" t="s">
        <v>159</v>
      </c>
      <c r="N56" s="28" t="s">
        <v>159</v>
      </c>
      <c r="P56" s="95">
        <v>128970</v>
      </c>
      <c r="Q56" s="18">
        <v>131775</v>
      </c>
      <c r="R56" s="19">
        <v>140070</v>
      </c>
      <c r="S56" s="27">
        <v>1.2712898165220361</v>
      </c>
      <c r="T56" s="27">
        <v>1.1367080933616247</v>
      </c>
      <c r="U56" s="28">
        <v>1.2469400694269737</v>
      </c>
    </row>
    <row r="57" spans="1:21" x14ac:dyDescent="0.2">
      <c r="A57" s="17" t="s">
        <v>170</v>
      </c>
      <c r="I57" s="95">
        <v>0</v>
      </c>
      <c r="J57" s="18">
        <v>0</v>
      </c>
      <c r="K57" s="19">
        <v>0</v>
      </c>
      <c r="L57" s="27" t="s">
        <v>159</v>
      </c>
      <c r="M57" s="27" t="s">
        <v>159</v>
      </c>
      <c r="N57" s="28" t="s">
        <v>159</v>
      </c>
      <c r="P57" s="95">
        <v>2731</v>
      </c>
      <c r="Q57" s="18">
        <v>0</v>
      </c>
      <c r="R57" s="19">
        <v>0</v>
      </c>
      <c r="S57" s="27">
        <v>2.6920155764299299E-2</v>
      </c>
      <c r="T57" s="27" t="s">
        <v>159</v>
      </c>
      <c r="U57" s="28" t="s">
        <v>159</v>
      </c>
    </row>
    <row r="58" spans="1:21" x14ac:dyDescent="0.2">
      <c r="A58" s="17" t="s">
        <v>171</v>
      </c>
      <c r="I58" s="95">
        <v>0</v>
      </c>
      <c r="J58" s="18">
        <v>0</v>
      </c>
      <c r="K58" s="19">
        <v>0</v>
      </c>
      <c r="L58" s="27" t="s">
        <v>159</v>
      </c>
      <c r="M58" s="27" t="s">
        <v>159</v>
      </c>
      <c r="N58" s="28" t="s">
        <v>159</v>
      </c>
      <c r="P58" s="95">
        <v>0</v>
      </c>
      <c r="Q58" s="18">
        <v>0</v>
      </c>
      <c r="R58" s="19">
        <v>0</v>
      </c>
      <c r="S58" s="27" t="s">
        <v>159</v>
      </c>
      <c r="T58" s="27" t="s">
        <v>159</v>
      </c>
      <c r="U58" s="28" t="s">
        <v>159</v>
      </c>
    </row>
    <row r="59" spans="1:21" x14ac:dyDescent="0.2">
      <c r="A59" s="17" t="s">
        <v>172</v>
      </c>
      <c r="I59" s="95">
        <v>192796</v>
      </c>
      <c r="J59" s="18">
        <v>204488</v>
      </c>
      <c r="K59" s="19">
        <v>201762</v>
      </c>
      <c r="L59" s="27">
        <v>4.7546964699592147</v>
      </c>
      <c r="M59" s="27">
        <v>4.9474104169786699</v>
      </c>
      <c r="N59" s="28">
        <v>4.7175087610676574</v>
      </c>
      <c r="P59" s="95">
        <v>82496</v>
      </c>
      <c r="Q59" s="18">
        <v>88389</v>
      </c>
      <c r="R59" s="19">
        <v>96461</v>
      </c>
      <c r="S59" s="27">
        <v>0.81318387767544309</v>
      </c>
      <c r="T59" s="27">
        <v>0.76245487887794083</v>
      </c>
      <c r="U59" s="28">
        <v>0.85872125392300502</v>
      </c>
    </row>
    <row r="60" spans="1:21" x14ac:dyDescent="0.2">
      <c r="A60" s="17" t="s">
        <v>173</v>
      </c>
      <c r="I60" s="95">
        <v>10214</v>
      </c>
      <c r="J60" s="18">
        <v>10686</v>
      </c>
      <c r="K60" s="19">
        <v>10813</v>
      </c>
      <c r="L60" s="27">
        <v>0.25189562928776227</v>
      </c>
      <c r="M60" s="27">
        <v>0.25853853387892722</v>
      </c>
      <c r="N60" s="28">
        <v>0.25282472533690481</v>
      </c>
      <c r="P60" s="95">
        <v>88661</v>
      </c>
      <c r="Q60" s="18">
        <v>94402</v>
      </c>
      <c r="R60" s="19">
        <v>97204</v>
      </c>
      <c r="S60" s="27">
        <v>0.87395383750221167</v>
      </c>
      <c r="T60" s="27">
        <v>0.81432379001725741</v>
      </c>
      <c r="U60" s="28">
        <v>0.86533563581480377</v>
      </c>
    </row>
    <row r="61" spans="1:21" x14ac:dyDescent="0.2">
      <c r="A61" s="17" t="s">
        <v>174</v>
      </c>
      <c r="I61" s="95">
        <v>21723</v>
      </c>
      <c r="J61" s="18">
        <v>18456</v>
      </c>
      <c r="K61" s="19">
        <v>20193</v>
      </c>
      <c r="L61" s="27">
        <v>0.53572829009379874</v>
      </c>
      <c r="M61" s="27">
        <v>0.44652696811430664</v>
      </c>
      <c r="N61" s="28">
        <v>0.4721436861858983</v>
      </c>
      <c r="P61" s="95">
        <v>92866</v>
      </c>
      <c r="Q61" s="18">
        <v>97311</v>
      </c>
      <c r="R61" s="19">
        <v>116657</v>
      </c>
      <c r="S61" s="27">
        <v>0.91540358301260294</v>
      </c>
      <c r="T61" s="27">
        <v>0.83941719805056392</v>
      </c>
      <c r="U61" s="28">
        <v>1.0385113705942919</v>
      </c>
    </row>
    <row r="62" spans="1:21" x14ac:dyDescent="0.2">
      <c r="A62" s="17" t="s">
        <v>175</v>
      </c>
      <c r="I62" s="95">
        <v>0</v>
      </c>
      <c r="J62" s="18">
        <v>0</v>
      </c>
      <c r="K62" s="19">
        <v>0</v>
      </c>
      <c r="L62" s="27" t="s">
        <v>159</v>
      </c>
      <c r="M62" s="27" t="s">
        <v>159</v>
      </c>
      <c r="N62" s="28" t="s">
        <v>159</v>
      </c>
      <c r="P62" s="95">
        <v>0</v>
      </c>
      <c r="Q62" s="18">
        <v>0</v>
      </c>
      <c r="R62" s="19">
        <v>0</v>
      </c>
      <c r="S62" s="27" t="s">
        <v>159</v>
      </c>
      <c r="T62" s="27" t="s">
        <v>159</v>
      </c>
      <c r="U62" s="28" t="s">
        <v>159</v>
      </c>
    </row>
    <row r="63" spans="1:21" x14ac:dyDescent="0.2">
      <c r="A63" s="17" t="s">
        <v>176</v>
      </c>
      <c r="I63" s="95">
        <v>0</v>
      </c>
      <c r="J63" s="18">
        <v>0</v>
      </c>
      <c r="K63" s="19">
        <v>0</v>
      </c>
      <c r="L63" s="27" t="s">
        <v>159</v>
      </c>
      <c r="M63" s="27" t="s">
        <v>159</v>
      </c>
      <c r="N63" s="28" t="s">
        <v>159</v>
      </c>
      <c r="P63" s="95">
        <v>0</v>
      </c>
      <c r="Q63" s="18">
        <v>0</v>
      </c>
      <c r="R63" s="19">
        <v>0</v>
      </c>
      <c r="S63" s="27" t="s">
        <v>159</v>
      </c>
      <c r="T63" s="27" t="s">
        <v>159</v>
      </c>
      <c r="U63" s="28" t="s">
        <v>159</v>
      </c>
    </row>
    <row r="64" spans="1:21" x14ac:dyDescent="0.2">
      <c r="A64" s="17" t="s">
        <v>177</v>
      </c>
      <c r="I64" s="95">
        <v>0</v>
      </c>
      <c r="J64" s="18">
        <v>0</v>
      </c>
      <c r="K64" s="19">
        <v>0</v>
      </c>
      <c r="L64" s="27" t="s">
        <v>159</v>
      </c>
      <c r="M64" s="27" t="s">
        <v>159</v>
      </c>
      <c r="N64" s="28" t="s">
        <v>159</v>
      </c>
      <c r="P64" s="95">
        <v>696</v>
      </c>
      <c r="Q64" s="18">
        <v>446</v>
      </c>
      <c r="R64" s="19">
        <v>0</v>
      </c>
      <c r="S64" s="27">
        <v>6.8606475327544171E-3</v>
      </c>
      <c r="T64" s="27">
        <v>3.847253345773361E-3</v>
      </c>
      <c r="U64" s="28" t="s">
        <v>159</v>
      </c>
    </row>
    <row r="65" spans="1:21" x14ac:dyDescent="0.2">
      <c r="A65" s="17" t="s">
        <v>178</v>
      </c>
      <c r="I65" s="95">
        <v>0</v>
      </c>
      <c r="J65" s="18">
        <v>0</v>
      </c>
      <c r="K65" s="19">
        <v>0</v>
      </c>
      <c r="L65" s="27" t="s">
        <v>159</v>
      </c>
      <c r="M65" s="27" t="s">
        <v>159</v>
      </c>
      <c r="N65" s="28" t="s">
        <v>159</v>
      </c>
      <c r="P65" s="95">
        <v>216756</v>
      </c>
      <c r="Q65" s="18">
        <v>193263</v>
      </c>
      <c r="R65" s="19">
        <v>3253</v>
      </c>
      <c r="S65" s="27">
        <v>2.1366185583472936</v>
      </c>
      <c r="T65" s="27">
        <v>1.6671114873636705</v>
      </c>
      <c r="U65" s="28">
        <v>2.8959063652787505E-2</v>
      </c>
    </row>
    <row r="66" spans="1:21" x14ac:dyDescent="0.2">
      <c r="A66" s="17" t="s">
        <v>179</v>
      </c>
      <c r="I66" s="95">
        <v>88499</v>
      </c>
      <c r="J66" s="18">
        <v>110508</v>
      </c>
      <c r="K66" s="19">
        <v>87734</v>
      </c>
      <c r="L66" s="27">
        <v>2.1825446736183349</v>
      </c>
      <c r="M66" s="27">
        <v>2.6736455457507478</v>
      </c>
      <c r="N66" s="28">
        <v>2.0513571120602982</v>
      </c>
      <c r="P66" s="95">
        <v>121674</v>
      </c>
      <c r="Q66" s="18">
        <v>123223</v>
      </c>
      <c r="R66" s="19">
        <v>110846</v>
      </c>
      <c r="S66" s="27">
        <v>1.1993713044545415</v>
      </c>
      <c r="T66" s="27">
        <v>1.0629374417628494</v>
      </c>
      <c r="U66" s="28">
        <v>0.98678031652532538</v>
      </c>
    </row>
    <row r="67" spans="1:21" x14ac:dyDescent="0.2">
      <c r="A67" s="17" t="s">
        <v>180</v>
      </c>
      <c r="I67" s="95">
        <v>0</v>
      </c>
      <c r="J67" s="18">
        <v>13326</v>
      </c>
      <c r="K67" s="19">
        <v>14559</v>
      </c>
      <c r="L67" s="27" t="s">
        <v>159</v>
      </c>
      <c r="M67" s="27">
        <v>0.32241105207473181</v>
      </c>
      <c r="N67" s="28">
        <v>0.34041202036252627</v>
      </c>
      <c r="P67" s="95">
        <v>0</v>
      </c>
      <c r="Q67" s="18">
        <v>7085</v>
      </c>
      <c r="R67" s="19">
        <v>16821</v>
      </c>
      <c r="S67" s="27" t="s">
        <v>159</v>
      </c>
      <c r="T67" s="27">
        <v>6.111612097489745E-2</v>
      </c>
      <c r="U67" s="28">
        <v>0.14974497685322427</v>
      </c>
    </row>
    <row r="68" spans="1:21" ht="13.5" thickBot="1" x14ac:dyDescent="0.25">
      <c r="A68" s="20" t="s">
        <v>4</v>
      </c>
      <c r="I68" s="96">
        <v>4054854</v>
      </c>
      <c r="J68" s="21">
        <v>4133233</v>
      </c>
      <c r="K68" s="22">
        <v>4276876</v>
      </c>
      <c r="L68" s="23">
        <v>100</v>
      </c>
      <c r="M68" s="23">
        <v>100</v>
      </c>
      <c r="N68" s="48">
        <v>100</v>
      </c>
      <c r="P68" s="96">
        <v>10144815</v>
      </c>
      <c r="Q68" s="21">
        <v>11592686</v>
      </c>
      <c r="R68" s="22">
        <v>11233098</v>
      </c>
      <c r="S68" s="23">
        <v>100</v>
      </c>
      <c r="T68" s="23">
        <v>100</v>
      </c>
      <c r="U68" s="48">
        <v>100</v>
      </c>
    </row>
    <row r="69" spans="1:21" x14ac:dyDescent="0.2">
      <c r="A69" s="50"/>
      <c r="I69" s="50"/>
      <c r="J69" s="50"/>
      <c r="K69" s="50"/>
      <c r="L69" s="50"/>
      <c r="M69" s="50"/>
      <c r="N69" s="50"/>
    </row>
    <row r="70" spans="1:21" x14ac:dyDescent="0.2">
      <c r="A70" s="61" t="s">
        <v>155</v>
      </c>
      <c r="B70" s="104"/>
      <c r="C70" s="104"/>
      <c r="D70" s="104"/>
      <c r="E70" s="104"/>
      <c r="F70" s="104"/>
      <c r="G70" s="104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93"/>
      <c r="U70" s="184">
        <v>10</v>
      </c>
    </row>
    <row r="71" spans="1:21" x14ac:dyDescent="0.2">
      <c r="A71" s="26" t="s">
        <v>156</v>
      </c>
      <c r="T71" s="25"/>
      <c r="U71" s="183"/>
    </row>
    <row r="76" spans="1:21" ht="12.75" customHeight="1" x14ac:dyDescent="0.2"/>
    <row r="77" spans="1:21" ht="12.75" customHeight="1" x14ac:dyDescent="0.2"/>
  </sheetData>
  <mergeCells count="6">
    <mergeCell ref="U70:U71"/>
    <mergeCell ref="P4:U4"/>
    <mergeCell ref="I4:N4"/>
    <mergeCell ref="D4:E4"/>
    <mergeCell ref="I37:N37"/>
    <mergeCell ref="P37:U37"/>
  </mergeCells>
  <phoneticPr fontId="0" type="noConversion"/>
  <hyperlinks>
    <hyperlink ref="A2" location="Innhold!A28" tooltip="Move to Tab2" display="Tilbake til innholdsfortegnelsen" xr:uid="{00000000-0004-0000-0900-000000000000}"/>
  </hyperlinks>
  <pageMargins left="0.78740157480314965" right="0.78740157480314965" top="0.39370078740157483" bottom="0.19685039370078741" header="3.937007874015748E-2" footer="3.937007874015748E-2"/>
  <pageSetup paperSize="9" scale="4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U77"/>
  <sheetViews>
    <sheetView showGridLines="0" showRowColHeaders="0" zoomScaleNormal="100" workbookViewId="0"/>
  </sheetViews>
  <sheetFormatPr defaultColWidth="11.42578125" defaultRowHeight="12.75" x14ac:dyDescent="0.2"/>
  <cols>
    <col min="1" max="1" width="25.7109375" style="1" customWidth="1"/>
    <col min="2" max="7" width="13.140625" style="1" customWidth="1"/>
    <col min="8" max="8" width="6.7109375" style="1" customWidth="1"/>
    <col min="9" max="14" width="13.140625" style="1" customWidth="1"/>
    <col min="15" max="15" width="6.7109375" style="1" customWidth="1"/>
    <col min="16" max="21" width="13.14062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112</v>
      </c>
      <c r="B4" s="6"/>
      <c r="C4" s="6"/>
      <c r="D4" s="194" t="s">
        <v>105</v>
      </c>
      <c r="E4" s="194"/>
      <c r="F4" s="6"/>
      <c r="I4" s="194" t="s">
        <v>108</v>
      </c>
      <c r="J4" s="194"/>
      <c r="K4" s="194"/>
      <c r="L4" s="194"/>
      <c r="M4" s="194"/>
      <c r="N4" s="194"/>
      <c r="P4" s="194" t="s">
        <v>109</v>
      </c>
      <c r="Q4" s="194"/>
      <c r="R4" s="194"/>
      <c r="S4" s="194"/>
      <c r="T4" s="194"/>
      <c r="U4" s="194"/>
    </row>
    <row r="5" spans="1:21" x14ac:dyDescent="0.2">
      <c r="A5" s="7"/>
      <c r="B5" s="8"/>
      <c r="C5" s="85" t="s">
        <v>1</v>
      </c>
      <c r="D5" s="10"/>
      <c r="E5" s="11"/>
      <c r="F5" s="85" t="s">
        <v>2</v>
      </c>
      <c r="G5" s="12"/>
      <c r="I5" s="7"/>
      <c r="J5" s="85" t="s">
        <v>1</v>
      </c>
      <c r="K5" s="10"/>
      <c r="L5" s="11"/>
      <c r="M5" s="85" t="s">
        <v>2</v>
      </c>
      <c r="N5" s="12"/>
      <c r="P5" s="7"/>
      <c r="Q5" s="85" t="s">
        <v>1</v>
      </c>
      <c r="R5" s="10"/>
      <c r="S5" s="11"/>
      <c r="T5" s="85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4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4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7" t="s">
        <v>82</v>
      </c>
      <c r="B7" s="18">
        <v>1637139</v>
      </c>
      <c r="C7" s="18">
        <v>1894139</v>
      </c>
      <c r="D7" s="19">
        <v>1929968</v>
      </c>
      <c r="E7" s="77">
        <v>18.88459321056737</v>
      </c>
      <c r="F7" s="77">
        <v>20.386951242167367</v>
      </c>
      <c r="G7" s="78">
        <v>19.495585287882342</v>
      </c>
      <c r="I7" s="95">
        <v>573066</v>
      </c>
      <c r="J7" s="18">
        <v>687202</v>
      </c>
      <c r="K7" s="19">
        <v>758625</v>
      </c>
      <c r="L7" s="77">
        <v>16.721986821790704</v>
      </c>
      <c r="M7" s="77">
        <v>18.868538944529075</v>
      </c>
      <c r="N7" s="78">
        <v>19.548870436696447</v>
      </c>
      <c r="P7" s="95">
        <v>1064073</v>
      </c>
      <c r="Q7" s="18">
        <v>1206937</v>
      </c>
      <c r="R7" s="19">
        <v>1171343</v>
      </c>
      <c r="S7" s="77">
        <v>20.298380990878375</v>
      </c>
      <c r="T7" s="77">
        <v>21.36592949477118</v>
      </c>
      <c r="U7" s="78">
        <v>19.461229662656713</v>
      </c>
    </row>
    <row r="8" spans="1:21" x14ac:dyDescent="0.2">
      <c r="A8" s="17" t="s">
        <v>158</v>
      </c>
      <c r="B8" s="18">
        <v>681155</v>
      </c>
      <c r="C8" s="18">
        <v>728014</v>
      </c>
      <c r="D8" s="19">
        <v>816829</v>
      </c>
      <c r="E8" s="77">
        <v>7.8572039932736413</v>
      </c>
      <c r="F8" s="77">
        <v>7.8357427420137773</v>
      </c>
      <c r="G8" s="78">
        <v>8.2512038723521037</v>
      </c>
      <c r="I8" s="95">
        <v>314056</v>
      </c>
      <c r="J8" s="18">
        <v>327587</v>
      </c>
      <c r="K8" s="19">
        <v>355950</v>
      </c>
      <c r="L8" s="77">
        <v>9.1641107539171784</v>
      </c>
      <c r="M8" s="77">
        <v>8.994572290565868</v>
      </c>
      <c r="N8" s="78">
        <v>9.1724111806783331</v>
      </c>
      <c r="P8" s="95">
        <v>367099</v>
      </c>
      <c r="Q8" s="18">
        <v>400427</v>
      </c>
      <c r="R8" s="19">
        <v>460879</v>
      </c>
      <c r="S8" s="77">
        <v>7.0028234560697058</v>
      </c>
      <c r="T8" s="77">
        <v>7.0886011861453744</v>
      </c>
      <c r="U8" s="78">
        <v>7.6572550189786961</v>
      </c>
    </row>
    <row r="9" spans="1:21" x14ac:dyDescent="0.2">
      <c r="A9" s="17" t="s">
        <v>83</v>
      </c>
      <c r="B9" s="18">
        <v>1865375</v>
      </c>
      <c r="C9" s="18">
        <v>1984477</v>
      </c>
      <c r="D9" s="19">
        <v>2176986</v>
      </c>
      <c r="E9" s="77">
        <v>21.517322634279743</v>
      </c>
      <c r="F9" s="77">
        <v>21.35927502691332</v>
      </c>
      <c r="G9" s="78">
        <v>21.990839347349713</v>
      </c>
      <c r="I9" s="95">
        <v>741964</v>
      </c>
      <c r="J9" s="18">
        <v>785228</v>
      </c>
      <c r="K9" s="19">
        <v>827799</v>
      </c>
      <c r="L9" s="77">
        <v>21.650407161205024</v>
      </c>
      <c r="M9" s="77">
        <v>21.560043623759352</v>
      </c>
      <c r="N9" s="78">
        <v>21.331402733401724</v>
      </c>
      <c r="P9" s="95">
        <v>1123411</v>
      </c>
      <c r="Q9" s="18">
        <v>1199249</v>
      </c>
      <c r="R9" s="19">
        <v>1349187</v>
      </c>
      <c r="S9" s="77">
        <v>21.430319618431877</v>
      </c>
      <c r="T9" s="77">
        <v>21.229831864194107</v>
      </c>
      <c r="U9" s="78">
        <v>22.416011420114195</v>
      </c>
    </row>
    <row r="10" spans="1:21" x14ac:dyDescent="0.2">
      <c r="A10" s="17" t="s">
        <v>85</v>
      </c>
      <c r="B10" s="18">
        <v>953668</v>
      </c>
      <c r="C10" s="18">
        <v>999054</v>
      </c>
      <c r="D10" s="19">
        <v>1010546</v>
      </c>
      <c r="E10" s="77">
        <v>11.000673881652908</v>
      </c>
      <c r="F10" s="77">
        <v>10.752993938825123</v>
      </c>
      <c r="G10" s="78">
        <v>10.208037506491481</v>
      </c>
      <c r="I10" s="95">
        <v>244641</v>
      </c>
      <c r="J10" s="18">
        <v>278387</v>
      </c>
      <c r="K10" s="19">
        <v>317474</v>
      </c>
      <c r="L10" s="77">
        <v>7.138590630171219</v>
      </c>
      <c r="M10" s="77">
        <v>7.6436854827992571</v>
      </c>
      <c r="N10" s="78">
        <v>8.1809300946050652</v>
      </c>
      <c r="P10" s="95">
        <v>709027</v>
      </c>
      <c r="Q10" s="18">
        <v>720667</v>
      </c>
      <c r="R10" s="19">
        <v>693072</v>
      </c>
      <c r="S10" s="77">
        <v>13.525481972401817</v>
      </c>
      <c r="T10" s="77">
        <v>12.757683550349574</v>
      </c>
      <c r="U10" s="78">
        <v>11.515015981447631</v>
      </c>
    </row>
    <row r="11" spans="1:21" x14ac:dyDescent="0.2">
      <c r="A11" s="17" t="s">
        <v>181</v>
      </c>
      <c r="B11" s="18">
        <v>813947</v>
      </c>
      <c r="C11" s="18">
        <v>608321</v>
      </c>
      <c r="D11" s="19">
        <v>593277</v>
      </c>
      <c r="E11" s="77">
        <v>9.3889755176326979</v>
      </c>
      <c r="F11" s="77">
        <v>6.5474659286285197</v>
      </c>
      <c r="G11" s="78">
        <v>5.9929917764641552</v>
      </c>
      <c r="I11" s="95">
        <v>559070</v>
      </c>
      <c r="J11" s="18">
        <v>359562</v>
      </c>
      <c r="K11" s="19">
        <v>336415</v>
      </c>
      <c r="L11" s="77">
        <v>16.313585472630603</v>
      </c>
      <c r="M11" s="77">
        <v>9.8725114303694728</v>
      </c>
      <c r="N11" s="78">
        <v>8.6690172983506155</v>
      </c>
      <c r="P11" s="95">
        <v>254877</v>
      </c>
      <c r="Q11" s="18">
        <v>248759</v>
      </c>
      <c r="R11" s="19">
        <v>256862</v>
      </c>
      <c r="S11" s="77">
        <v>4.8620634597552117</v>
      </c>
      <c r="T11" s="77">
        <v>4.4036824251719722</v>
      </c>
      <c r="U11" s="78">
        <v>4.2676230392031442</v>
      </c>
    </row>
    <row r="12" spans="1:21" x14ac:dyDescent="0.2">
      <c r="A12" s="17" t="s">
        <v>182</v>
      </c>
      <c r="B12" s="18">
        <v>0</v>
      </c>
      <c r="C12" s="18">
        <v>438599</v>
      </c>
      <c r="D12" s="19">
        <v>581186</v>
      </c>
      <c r="E12" s="77" t="s">
        <v>159</v>
      </c>
      <c r="F12" s="77">
        <v>4.7207181879805891</v>
      </c>
      <c r="G12" s="78">
        <v>5.8708544551636024</v>
      </c>
      <c r="I12" s="95">
        <v>0</v>
      </c>
      <c r="J12" s="18">
        <v>438599</v>
      </c>
      <c r="K12" s="19">
        <v>581186</v>
      </c>
      <c r="L12" s="77" t="s">
        <v>159</v>
      </c>
      <c r="M12" s="77">
        <v>12.042634207309506</v>
      </c>
      <c r="N12" s="78">
        <v>14.97647693342806</v>
      </c>
      <c r="P12" s="95">
        <v>0</v>
      </c>
      <c r="Q12" s="18">
        <v>0</v>
      </c>
      <c r="R12" s="19">
        <v>0</v>
      </c>
      <c r="S12" s="77" t="s">
        <v>159</v>
      </c>
      <c r="T12" s="77" t="s">
        <v>159</v>
      </c>
      <c r="U12" s="78" t="s">
        <v>159</v>
      </c>
    </row>
    <row r="13" spans="1:21" x14ac:dyDescent="0.2">
      <c r="A13" s="17" t="s">
        <v>160</v>
      </c>
      <c r="B13" s="18">
        <v>36763</v>
      </c>
      <c r="C13" s="18">
        <v>41496</v>
      </c>
      <c r="D13" s="19">
        <v>58240</v>
      </c>
      <c r="E13" s="77">
        <v>0.42406558038143871</v>
      </c>
      <c r="F13" s="77">
        <v>0.44662874728041452</v>
      </c>
      <c r="G13" s="78">
        <v>0.58831176846780242</v>
      </c>
      <c r="I13" s="95">
        <v>36614</v>
      </c>
      <c r="J13" s="18">
        <v>41491</v>
      </c>
      <c r="K13" s="19">
        <v>41255</v>
      </c>
      <c r="L13" s="77">
        <v>1.0683914688588134</v>
      </c>
      <c r="M13" s="77">
        <v>1.1392204175009033</v>
      </c>
      <c r="N13" s="78">
        <v>1.0630926345241878</v>
      </c>
      <c r="P13" s="95">
        <v>149</v>
      </c>
      <c r="Q13" s="18">
        <v>5</v>
      </c>
      <c r="R13" s="19">
        <v>16985</v>
      </c>
      <c r="S13" s="77">
        <v>2.8423414254857304E-3</v>
      </c>
      <c r="T13" s="77">
        <v>8.8513027170312872E-5</v>
      </c>
      <c r="U13" s="78">
        <v>0.28219657762092254</v>
      </c>
    </row>
    <row r="14" spans="1:21" x14ac:dyDescent="0.2">
      <c r="A14" s="17" t="s">
        <v>161</v>
      </c>
      <c r="B14" s="18">
        <v>296013</v>
      </c>
      <c r="C14" s="18">
        <v>198944</v>
      </c>
      <c r="D14" s="19">
        <v>212325</v>
      </c>
      <c r="E14" s="77">
        <v>3.4145451852528579</v>
      </c>
      <c r="F14" s="77">
        <v>2.1412692668921052</v>
      </c>
      <c r="G14" s="78">
        <v>2.1448024766470835</v>
      </c>
      <c r="I14" s="95">
        <v>63816</v>
      </c>
      <c r="J14" s="18">
        <v>13109</v>
      </c>
      <c r="K14" s="19">
        <v>11974</v>
      </c>
      <c r="L14" s="77">
        <v>1.8621420761646923</v>
      </c>
      <c r="M14" s="77">
        <v>0.35993445453277439</v>
      </c>
      <c r="N14" s="78">
        <v>0.30855584064459157</v>
      </c>
      <c r="P14" s="95">
        <v>232197</v>
      </c>
      <c r="Q14" s="18">
        <v>185835</v>
      </c>
      <c r="R14" s="19">
        <v>200351</v>
      </c>
      <c r="S14" s="77">
        <v>4.4294171273389944</v>
      </c>
      <c r="T14" s="77">
        <v>3.2897636808390187</v>
      </c>
      <c r="U14" s="78">
        <v>3.3287233749148926</v>
      </c>
    </row>
    <row r="15" spans="1:21" x14ac:dyDescent="0.2">
      <c r="A15" s="17" t="s">
        <v>162</v>
      </c>
      <c r="B15" s="18">
        <v>530818</v>
      </c>
      <c r="C15" s="18">
        <v>555052</v>
      </c>
      <c r="D15" s="19">
        <v>488614</v>
      </c>
      <c r="E15" s="77">
        <v>6.1230488057806634</v>
      </c>
      <c r="F15" s="77">
        <v>5.9741223114393831</v>
      </c>
      <c r="G15" s="78">
        <v>4.9357377479073969</v>
      </c>
      <c r="I15" s="95">
        <v>0</v>
      </c>
      <c r="J15" s="18">
        <v>0</v>
      </c>
      <c r="K15" s="19">
        <v>0</v>
      </c>
      <c r="L15" s="77" t="s">
        <v>159</v>
      </c>
      <c r="M15" s="77" t="s">
        <v>159</v>
      </c>
      <c r="N15" s="78" t="s">
        <v>159</v>
      </c>
      <c r="P15" s="95">
        <v>530818</v>
      </c>
      <c r="Q15" s="18">
        <v>555052</v>
      </c>
      <c r="R15" s="19">
        <v>488614</v>
      </c>
      <c r="S15" s="77">
        <v>10.125946246936136</v>
      </c>
      <c r="T15" s="77">
        <v>9.8258665513872998</v>
      </c>
      <c r="U15" s="78">
        <v>8.11805702547362</v>
      </c>
    </row>
    <row r="16" spans="1:21" x14ac:dyDescent="0.2">
      <c r="A16" s="17" t="s">
        <v>163</v>
      </c>
      <c r="B16" s="18">
        <v>173699</v>
      </c>
      <c r="C16" s="18">
        <v>187974</v>
      </c>
      <c r="D16" s="19">
        <v>213133</v>
      </c>
      <c r="E16" s="77">
        <v>2.0036386379423745</v>
      </c>
      <c r="F16" s="77">
        <v>2.0231972272336765</v>
      </c>
      <c r="G16" s="78">
        <v>2.1529644943140132</v>
      </c>
      <c r="I16" s="95">
        <v>9970</v>
      </c>
      <c r="J16" s="18">
        <v>13405</v>
      </c>
      <c r="K16" s="19">
        <v>17887</v>
      </c>
      <c r="L16" s="77">
        <v>0.29092322457317887</v>
      </c>
      <c r="M16" s="77">
        <v>0.36806174101852474</v>
      </c>
      <c r="N16" s="78">
        <v>0.46092686834890673</v>
      </c>
      <c r="P16" s="95">
        <v>163729</v>
      </c>
      <c r="Q16" s="18">
        <v>174569</v>
      </c>
      <c r="R16" s="19">
        <v>195246</v>
      </c>
      <c r="S16" s="77">
        <v>3.1233135520359272</v>
      </c>
      <c r="T16" s="77">
        <v>3.0903261280188694</v>
      </c>
      <c r="U16" s="78">
        <v>3.2439065642728666</v>
      </c>
    </row>
    <row r="17" spans="1:21" x14ac:dyDescent="0.2">
      <c r="A17" s="17" t="s">
        <v>183</v>
      </c>
      <c r="B17" s="18">
        <v>624866</v>
      </c>
      <c r="C17" s="18">
        <v>563703</v>
      </c>
      <c r="D17" s="19">
        <v>709713</v>
      </c>
      <c r="E17" s="77">
        <v>7.2079036789877886</v>
      </c>
      <c r="F17" s="77">
        <v>6.0672345461782227</v>
      </c>
      <c r="G17" s="78">
        <v>7.1691708470911646</v>
      </c>
      <c r="I17" s="95">
        <v>310677</v>
      </c>
      <c r="J17" s="18">
        <v>103186</v>
      </c>
      <c r="K17" s="19">
        <v>0</v>
      </c>
      <c r="L17" s="77">
        <v>9.0655120000723652</v>
      </c>
      <c r="M17" s="77">
        <v>2.8331830517521439</v>
      </c>
      <c r="N17" s="78" t="s">
        <v>159</v>
      </c>
      <c r="P17" s="95">
        <v>314189</v>
      </c>
      <c r="Q17" s="18">
        <v>460517</v>
      </c>
      <c r="R17" s="19">
        <v>709713</v>
      </c>
      <c r="S17" s="77">
        <v>5.9935061082680274</v>
      </c>
      <c r="T17" s="77">
        <v>8.152350746678195</v>
      </c>
      <c r="U17" s="78">
        <v>11.791497185344586</v>
      </c>
    </row>
    <row r="18" spans="1:21" x14ac:dyDescent="0.2">
      <c r="A18" s="17" t="s">
        <v>164</v>
      </c>
      <c r="B18" s="18">
        <v>148215</v>
      </c>
      <c r="C18" s="18">
        <v>165345</v>
      </c>
      <c r="D18" s="19">
        <v>184709</v>
      </c>
      <c r="E18" s="77">
        <v>1.7096776649412435</v>
      </c>
      <c r="F18" s="77">
        <v>1.7796373197194943</v>
      </c>
      <c r="G18" s="78">
        <v>1.8658392589615267</v>
      </c>
      <c r="I18" s="95">
        <v>148215</v>
      </c>
      <c r="J18" s="18">
        <v>165345</v>
      </c>
      <c r="K18" s="19">
        <v>184709</v>
      </c>
      <c r="L18" s="77">
        <v>4.3248932527696793</v>
      </c>
      <c r="M18" s="77">
        <v>4.5398857567107775</v>
      </c>
      <c r="N18" s="78">
        <v>4.7597328185754018</v>
      </c>
      <c r="P18" s="95">
        <v>0</v>
      </c>
      <c r="Q18" s="18">
        <v>0</v>
      </c>
      <c r="R18" s="19">
        <v>0</v>
      </c>
      <c r="S18" s="77" t="s">
        <v>159</v>
      </c>
      <c r="T18" s="77" t="s">
        <v>159</v>
      </c>
      <c r="U18" s="78" t="s">
        <v>159</v>
      </c>
    </row>
    <row r="19" spans="1:21" x14ac:dyDescent="0.2">
      <c r="A19" s="17" t="s">
        <v>165</v>
      </c>
      <c r="B19" s="18">
        <v>41920</v>
      </c>
      <c r="C19" s="18">
        <v>48171</v>
      </c>
      <c r="D19" s="19">
        <v>49710</v>
      </c>
      <c r="E19" s="77">
        <v>0.48355218914642195</v>
      </c>
      <c r="F19" s="77">
        <v>0.51847294643447195</v>
      </c>
      <c r="G19" s="78">
        <v>0.50214591364241856</v>
      </c>
      <c r="I19" s="95">
        <v>41340</v>
      </c>
      <c r="J19" s="18">
        <v>47557</v>
      </c>
      <c r="K19" s="19">
        <v>48853</v>
      </c>
      <c r="L19" s="77">
        <v>1.2062954968761499</v>
      </c>
      <c r="M19" s="77">
        <v>1.3057748763609087</v>
      </c>
      <c r="N19" s="78">
        <v>1.2588841225163045</v>
      </c>
      <c r="P19" s="95">
        <v>580</v>
      </c>
      <c r="Q19" s="18">
        <v>614</v>
      </c>
      <c r="R19" s="19">
        <v>857</v>
      </c>
      <c r="S19" s="77">
        <v>1.1064147830749823E-2</v>
      </c>
      <c r="T19" s="77">
        <v>1.0869399736514421E-2</v>
      </c>
      <c r="U19" s="78">
        <v>1.4238590934420406E-2</v>
      </c>
    </row>
    <row r="20" spans="1:21" x14ac:dyDescent="0.2">
      <c r="A20" s="17" t="s">
        <v>166</v>
      </c>
      <c r="B20" s="18">
        <v>80727</v>
      </c>
      <c r="C20" s="18">
        <v>74180</v>
      </c>
      <c r="D20" s="19">
        <v>71275</v>
      </c>
      <c r="E20" s="77">
        <v>0.93119555279635513</v>
      </c>
      <c r="F20" s="77">
        <v>0.79841238850157004</v>
      </c>
      <c r="G20" s="78">
        <v>0.71998491238912454</v>
      </c>
      <c r="I20" s="95">
        <v>0</v>
      </c>
      <c r="J20" s="18">
        <v>0</v>
      </c>
      <c r="K20" s="19">
        <v>0</v>
      </c>
      <c r="L20" s="77" t="s">
        <v>159</v>
      </c>
      <c r="M20" s="77" t="s">
        <v>159</v>
      </c>
      <c r="N20" s="78" t="s">
        <v>159</v>
      </c>
      <c r="P20" s="95">
        <v>80727</v>
      </c>
      <c r="Q20" s="18">
        <v>74180</v>
      </c>
      <c r="R20" s="19">
        <v>71275</v>
      </c>
      <c r="S20" s="77">
        <v>1.5399576929878291</v>
      </c>
      <c r="T20" s="77">
        <v>1.3131792710987618</v>
      </c>
      <c r="U20" s="78">
        <v>1.1841955295808804</v>
      </c>
    </row>
    <row r="21" spans="1:21" x14ac:dyDescent="0.2">
      <c r="A21" s="17" t="s">
        <v>167</v>
      </c>
      <c r="B21" s="18">
        <v>230675</v>
      </c>
      <c r="C21" s="18">
        <v>256973</v>
      </c>
      <c r="D21" s="19">
        <v>262054</v>
      </c>
      <c r="E21" s="77">
        <v>2.6608635789921489</v>
      </c>
      <c r="F21" s="77">
        <v>2.7658456013806143</v>
      </c>
      <c r="G21" s="78">
        <v>2.6471403189227591</v>
      </c>
      <c r="I21" s="95">
        <v>133278</v>
      </c>
      <c r="J21" s="18">
        <v>147662</v>
      </c>
      <c r="K21" s="19">
        <v>153279</v>
      </c>
      <c r="L21" s="77">
        <v>3.8890336534266932</v>
      </c>
      <c r="M21" s="77">
        <v>4.0543627603340093</v>
      </c>
      <c r="N21" s="78">
        <v>3.9498188323168821</v>
      </c>
      <c r="P21" s="95">
        <v>97397</v>
      </c>
      <c r="Q21" s="18">
        <v>109311</v>
      </c>
      <c r="R21" s="19">
        <v>108775</v>
      </c>
      <c r="S21" s="77">
        <v>1.8579565625371388</v>
      </c>
      <c r="T21" s="77">
        <v>1.9350895026028141</v>
      </c>
      <c r="U21" s="78">
        <v>1.8072377233273975</v>
      </c>
    </row>
    <row r="22" spans="1:21" x14ac:dyDescent="0.2">
      <c r="A22" s="17" t="s">
        <v>168</v>
      </c>
      <c r="B22" s="18">
        <v>12043</v>
      </c>
      <c r="C22" s="18">
        <v>10432</v>
      </c>
      <c r="D22" s="19">
        <v>0</v>
      </c>
      <c r="E22" s="77">
        <v>0.13891743830845324</v>
      </c>
      <c r="F22" s="77">
        <v>0.11228145102249094</v>
      </c>
      <c r="G22" s="78" t="s">
        <v>159</v>
      </c>
      <c r="I22" s="95">
        <v>0</v>
      </c>
      <c r="J22" s="18">
        <v>0</v>
      </c>
      <c r="K22" s="19">
        <v>0</v>
      </c>
      <c r="L22" s="77" t="s">
        <v>159</v>
      </c>
      <c r="M22" s="77" t="s">
        <v>159</v>
      </c>
      <c r="N22" s="78" t="s">
        <v>159</v>
      </c>
      <c r="P22" s="95">
        <v>12043</v>
      </c>
      <c r="Q22" s="18">
        <v>10432</v>
      </c>
      <c r="R22" s="19">
        <v>0</v>
      </c>
      <c r="S22" s="77">
        <v>0.22973367642365539</v>
      </c>
      <c r="T22" s="77">
        <v>0.18467357988814079</v>
      </c>
      <c r="U22" s="78" t="s">
        <v>159</v>
      </c>
    </row>
    <row r="23" spans="1:21" x14ac:dyDescent="0.2">
      <c r="A23" s="17" t="s">
        <v>169</v>
      </c>
      <c r="B23" s="18">
        <v>0</v>
      </c>
      <c r="C23" s="18">
        <v>0</v>
      </c>
      <c r="D23" s="19">
        <v>0</v>
      </c>
      <c r="E23" s="77" t="s">
        <v>159</v>
      </c>
      <c r="F23" s="77" t="s">
        <v>159</v>
      </c>
      <c r="G23" s="78" t="s">
        <v>159</v>
      </c>
      <c r="I23" s="95">
        <v>0</v>
      </c>
      <c r="J23" s="18">
        <v>0</v>
      </c>
      <c r="K23" s="19">
        <v>0</v>
      </c>
      <c r="L23" s="77" t="s">
        <v>159</v>
      </c>
      <c r="M23" s="77" t="s">
        <v>159</v>
      </c>
      <c r="N23" s="78" t="s">
        <v>159</v>
      </c>
      <c r="P23" s="95">
        <v>0</v>
      </c>
      <c r="Q23" s="18">
        <v>0</v>
      </c>
      <c r="R23" s="19">
        <v>0</v>
      </c>
      <c r="S23" s="77" t="s">
        <v>159</v>
      </c>
      <c r="T23" s="77" t="s">
        <v>159</v>
      </c>
      <c r="U23" s="78" t="s">
        <v>159</v>
      </c>
    </row>
    <row r="24" spans="1:21" x14ac:dyDescent="0.2">
      <c r="A24" s="17" t="s">
        <v>170</v>
      </c>
      <c r="B24" s="18">
        <v>2097</v>
      </c>
      <c r="C24" s="18">
        <v>0</v>
      </c>
      <c r="D24" s="19">
        <v>0</v>
      </c>
      <c r="E24" s="77">
        <v>2.4189144576336995E-2</v>
      </c>
      <c r="F24" s="77" t="s">
        <v>159</v>
      </c>
      <c r="G24" s="78" t="s">
        <v>159</v>
      </c>
      <c r="I24" s="95">
        <v>0</v>
      </c>
      <c r="J24" s="18">
        <v>0</v>
      </c>
      <c r="K24" s="19">
        <v>0</v>
      </c>
      <c r="L24" s="77" t="s">
        <v>159</v>
      </c>
      <c r="M24" s="77" t="s">
        <v>159</v>
      </c>
      <c r="N24" s="78" t="s">
        <v>159</v>
      </c>
      <c r="P24" s="95">
        <v>2097</v>
      </c>
      <c r="Q24" s="18">
        <v>0</v>
      </c>
      <c r="R24" s="19">
        <v>0</v>
      </c>
      <c r="S24" s="77">
        <v>4.0002617243245484E-2</v>
      </c>
      <c r="T24" s="77" t="s">
        <v>159</v>
      </c>
      <c r="U24" s="78" t="s">
        <v>159</v>
      </c>
    </row>
    <row r="25" spans="1:21" x14ac:dyDescent="0.2">
      <c r="A25" s="17" t="s">
        <v>171</v>
      </c>
      <c r="B25" s="18">
        <v>27834</v>
      </c>
      <c r="C25" s="18">
        <v>0</v>
      </c>
      <c r="D25" s="19">
        <v>0</v>
      </c>
      <c r="E25" s="77">
        <v>0.32106850268849019</v>
      </c>
      <c r="F25" s="77" t="s">
        <v>159</v>
      </c>
      <c r="G25" s="78" t="s">
        <v>159</v>
      </c>
      <c r="I25" s="95">
        <v>27834</v>
      </c>
      <c r="J25" s="18">
        <v>0</v>
      </c>
      <c r="K25" s="19">
        <v>0</v>
      </c>
      <c r="L25" s="77">
        <v>0.81219228011733802</v>
      </c>
      <c r="M25" s="77" t="s">
        <v>159</v>
      </c>
      <c r="N25" s="78" t="s">
        <v>159</v>
      </c>
      <c r="P25" s="95">
        <v>0</v>
      </c>
      <c r="Q25" s="18">
        <v>0</v>
      </c>
      <c r="R25" s="19">
        <v>0</v>
      </c>
      <c r="S25" s="77" t="s">
        <v>159</v>
      </c>
      <c r="T25" s="77" t="s">
        <v>159</v>
      </c>
      <c r="U25" s="78" t="s">
        <v>159</v>
      </c>
    </row>
    <row r="26" spans="1:21" x14ac:dyDescent="0.2">
      <c r="A26" s="17" t="s">
        <v>172</v>
      </c>
      <c r="B26" s="18">
        <v>205434</v>
      </c>
      <c r="C26" s="18">
        <v>221047</v>
      </c>
      <c r="D26" s="19">
        <v>234534</v>
      </c>
      <c r="E26" s="77">
        <v>2.369705639911881</v>
      </c>
      <c r="F26" s="77">
        <v>2.3791677438811885</v>
      </c>
      <c r="G26" s="78">
        <v>2.369146845910501</v>
      </c>
      <c r="I26" s="95">
        <v>146922</v>
      </c>
      <c r="J26" s="18">
        <v>158626</v>
      </c>
      <c r="K26" s="19">
        <v>168964</v>
      </c>
      <c r="L26" s="77">
        <v>4.2871636911475006</v>
      </c>
      <c r="M26" s="77">
        <v>4.3554018448940326</v>
      </c>
      <c r="N26" s="78">
        <v>4.3540027608712846</v>
      </c>
      <c r="P26" s="95">
        <v>58512</v>
      </c>
      <c r="Q26" s="18">
        <v>62421</v>
      </c>
      <c r="R26" s="19">
        <v>65570</v>
      </c>
      <c r="S26" s="77">
        <v>1.1161817549531614</v>
      </c>
      <c r="T26" s="77">
        <v>1.1050143337996199</v>
      </c>
      <c r="U26" s="78">
        <v>1.0894100438389103</v>
      </c>
    </row>
    <row r="27" spans="1:21" x14ac:dyDescent="0.2">
      <c r="A27" s="17" t="s">
        <v>173</v>
      </c>
      <c r="B27" s="18">
        <v>93516</v>
      </c>
      <c r="C27" s="18">
        <v>95708</v>
      </c>
      <c r="D27" s="19">
        <v>96772</v>
      </c>
      <c r="E27" s="77">
        <v>1.0787181898906679</v>
      </c>
      <c r="F27" s="77">
        <v>1.0301220393462964</v>
      </c>
      <c r="G27" s="78">
        <v>0.97754303671301812</v>
      </c>
      <c r="I27" s="95">
        <v>7047</v>
      </c>
      <c r="J27" s="18">
        <v>7177</v>
      </c>
      <c r="K27" s="19">
        <v>7253</v>
      </c>
      <c r="L27" s="77">
        <v>0.20563048782017967</v>
      </c>
      <c r="M27" s="77">
        <v>0.19705924023050742</v>
      </c>
      <c r="N27" s="78">
        <v>0.18690124538126127</v>
      </c>
      <c r="P27" s="95">
        <v>86469</v>
      </c>
      <c r="Q27" s="18">
        <v>88531</v>
      </c>
      <c r="R27" s="19">
        <v>89519</v>
      </c>
      <c r="S27" s="77">
        <v>1.6494927565122526</v>
      </c>
      <c r="T27" s="77">
        <v>1.5672293616829938</v>
      </c>
      <c r="U27" s="78">
        <v>1.4873097104531858</v>
      </c>
    </row>
    <row r="28" spans="1:21" x14ac:dyDescent="0.2">
      <c r="A28" s="17" t="s">
        <v>174</v>
      </c>
      <c r="B28" s="18">
        <v>101021</v>
      </c>
      <c r="C28" s="18">
        <v>106992</v>
      </c>
      <c r="D28" s="19">
        <v>130683</v>
      </c>
      <c r="E28" s="77">
        <v>1.1652892581049783</v>
      </c>
      <c r="F28" s="77">
        <v>1.1515737162383388</v>
      </c>
      <c r="G28" s="78">
        <v>1.3200952410487263</v>
      </c>
      <c r="I28" s="95">
        <v>33853</v>
      </c>
      <c r="J28" s="18">
        <v>34381</v>
      </c>
      <c r="K28" s="19">
        <v>37137</v>
      </c>
      <c r="L28" s="77">
        <v>0.98782586975685294</v>
      </c>
      <c r="M28" s="77">
        <v>0.94400079954926508</v>
      </c>
      <c r="N28" s="78">
        <v>0.95697663721548321</v>
      </c>
      <c r="P28" s="95">
        <v>67168</v>
      </c>
      <c r="Q28" s="18">
        <v>72611</v>
      </c>
      <c r="R28" s="19">
        <v>93546</v>
      </c>
      <c r="S28" s="77">
        <v>1.2813046232686278</v>
      </c>
      <c r="T28" s="77">
        <v>1.2854038831727177</v>
      </c>
      <c r="U28" s="78">
        <v>1.554216134832312</v>
      </c>
    </row>
    <row r="29" spans="1:21" x14ac:dyDescent="0.2">
      <c r="A29" s="17" t="s">
        <v>175</v>
      </c>
      <c r="B29" s="18">
        <v>2600</v>
      </c>
      <c r="C29" s="18">
        <v>3182</v>
      </c>
      <c r="D29" s="19">
        <v>3536</v>
      </c>
      <c r="E29" s="77">
        <v>2.9991309441333422E-2</v>
      </c>
      <c r="F29" s="77">
        <v>3.4248425724076513E-2</v>
      </c>
      <c r="G29" s="78">
        <v>3.5718928799830858E-2</v>
      </c>
      <c r="I29" s="95">
        <v>294</v>
      </c>
      <c r="J29" s="18">
        <v>314</v>
      </c>
      <c r="K29" s="19">
        <v>364</v>
      </c>
      <c r="L29" s="77">
        <v>8.5788794407737796E-3</v>
      </c>
      <c r="M29" s="77">
        <v>8.6215133666405642E-3</v>
      </c>
      <c r="N29" s="78">
        <v>9.3798501749316286E-3</v>
      </c>
      <c r="P29" s="95">
        <v>2306</v>
      </c>
      <c r="Q29" s="18">
        <v>2868</v>
      </c>
      <c r="R29" s="19">
        <v>3172</v>
      </c>
      <c r="S29" s="77">
        <v>4.3989525685705327E-2</v>
      </c>
      <c r="T29" s="77">
        <v>5.0771072384891466E-2</v>
      </c>
      <c r="U29" s="78">
        <v>5.2701062361705402E-2</v>
      </c>
    </row>
    <row r="30" spans="1:21" x14ac:dyDescent="0.2">
      <c r="A30" s="17" t="s">
        <v>176</v>
      </c>
      <c r="B30" s="18">
        <v>0</v>
      </c>
      <c r="C30" s="18">
        <v>0</v>
      </c>
      <c r="D30" s="19">
        <v>0</v>
      </c>
      <c r="E30" s="77" t="s">
        <v>159</v>
      </c>
      <c r="F30" s="77" t="s">
        <v>159</v>
      </c>
      <c r="G30" s="78" t="s">
        <v>159</v>
      </c>
      <c r="I30" s="95">
        <v>0</v>
      </c>
      <c r="J30" s="18">
        <v>0</v>
      </c>
      <c r="K30" s="19">
        <v>0</v>
      </c>
      <c r="L30" s="77" t="s">
        <v>159</v>
      </c>
      <c r="M30" s="77" t="s">
        <v>159</v>
      </c>
      <c r="N30" s="78" t="s">
        <v>159</v>
      </c>
      <c r="P30" s="95">
        <v>0</v>
      </c>
      <c r="Q30" s="18">
        <v>0</v>
      </c>
      <c r="R30" s="19">
        <v>0</v>
      </c>
      <c r="S30" s="77" t="s">
        <v>159</v>
      </c>
      <c r="T30" s="77" t="s">
        <v>159</v>
      </c>
      <c r="U30" s="78" t="s">
        <v>159</v>
      </c>
    </row>
    <row r="31" spans="1:21" x14ac:dyDescent="0.2">
      <c r="A31" s="17" t="s">
        <v>177</v>
      </c>
      <c r="B31" s="18">
        <v>558</v>
      </c>
      <c r="C31" s="18">
        <v>362</v>
      </c>
      <c r="D31" s="19">
        <v>0</v>
      </c>
      <c r="E31" s="77">
        <v>6.4365964108707881E-3</v>
      </c>
      <c r="F31" s="77">
        <v>3.896269676969107E-3</v>
      </c>
      <c r="G31" s="78" t="s">
        <v>159</v>
      </c>
      <c r="I31" s="95">
        <v>0</v>
      </c>
      <c r="J31" s="18">
        <v>0</v>
      </c>
      <c r="K31" s="19">
        <v>0</v>
      </c>
      <c r="L31" s="77" t="s">
        <v>159</v>
      </c>
      <c r="M31" s="77" t="s">
        <v>159</v>
      </c>
      <c r="N31" s="78" t="s">
        <v>159</v>
      </c>
      <c r="P31" s="95">
        <v>558</v>
      </c>
      <c r="Q31" s="18">
        <v>362</v>
      </c>
      <c r="R31" s="19">
        <v>0</v>
      </c>
      <c r="S31" s="77">
        <v>1.0644473257859312E-2</v>
      </c>
      <c r="T31" s="77">
        <v>6.4083431671306517E-3</v>
      </c>
      <c r="U31" s="78" t="s">
        <v>159</v>
      </c>
    </row>
    <row r="32" spans="1:21" x14ac:dyDescent="0.2">
      <c r="A32" s="17" t="s">
        <v>178</v>
      </c>
      <c r="B32" s="18">
        <v>19824</v>
      </c>
      <c r="C32" s="18">
        <v>21524</v>
      </c>
      <c r="D32" s="19">
        <v>2047</v>
      </c>
      <c r="E32" s="77">
        <v>0.22867219937115146</v>
      </c>
      <c r="F32" s="77">
        <v>0.23166659814111343</v>
      </c>
      <c r="G32" s="78">
        <v>2.0677784856689415E-2</v>
      </c>
      <c r="I32" s="95">
        <v>0</v>
      </c>
      <c r="J32" s="18">
        <v>0</v>
      </c>
      <c r="K32" s="19">
        <v>0</v>
      </c>
      <c r="L32" s="77" t="s">
        <v>159</v>
      </c>
      <c r="M32" s="77" t="s">
        <v>159</v>
      </c>
      <c r="N32" s="78" t="s">
        <v>159</v>
      </c>
      <c r="P32" s="95">
        <v>19824</v>
      </c>
      <c r="Q32" s="18">
        <v>21524</v>
      </c>
      <c r="R32" s="19">
        <v>2047</v>
      </c>
      <c r="S32" s="77">
        <v>0.37816494240824911</v>
      </c>
      <c r="T32" s="77">
        <v>0.38103087936276286</v>
      </c>
      <c r="U32" s="78">
        <v>3.4009796549309884E-2</v>
      </c>
    </row>
    <row r="33" spans="1:21" x14ac:dyDescent="0.2">
      <c r="A33" s="17" t="s">
        <v>179</v>
      </c>
      <c r="B33" s="18">
        <v>89271</v>
      </c>
      <c r="C33" s="18">
        <v>76783</v>
      </c>
      <c r="D33" s="19">
        <v>61230</v>
      </c>
      <c r="E33" s="77">
        <v>1.0297516096681831</v>
      </c>
      <c r="F33" s="77">
        <v>0.82642893537767659</v>
      </c>
      <c r="G33" s="78">
        <v>0.61851527443824761</v>
      </c>
      <c r="I33" s="95">
        <v>34364</v>
      </c>
      <c r="J33" s="18">
        <v>28811</v>
      </c>
      <c r="K33" s="19">
        <v>26368</v>
      </c>
      <c r="L33" s="77">
        <v>1.0027367792610549</v>
      </c>
      <c r="M33" s="77">
        <v>0.79106503696267927</v>
      </c>
      <c r="N33" s="78">
        <v>0.67947222366098126</v>
      </c>
      <c r="P33" s="95">
        <v>54907</v>
      </c>
      <c r="Q33" s="18">
        <v>47972</v>
      </c>
      <c r="R33" s="19">
        <v>34862</v>
      </c>
      <c r="S33" s="77">
        <v>1.0474123533499664</v>
      </c>
      <c r="T33" s="77">
        <v>0.84922938788284985</v>
      </c>
      <c r="U33" s="78">
        <v>0.57921325222376219</v>
      </c>
    </row>
    <row r="34" spans="1:21" x14ac:dyDescent="0.2">
      <c r="A34" s="17" t="s">
        <v>180</v>
      </c>
      <c r="B34" s="18">
        <v>0</v>
      </c>
      <c r="C34" s="18">
        <v>10466</v>
      </c>
      <c r="D34" s="19">
        <v>12146</v>
      </c>
      <c r="E34" s="77" t="s">
        <v>159</v>
      </c>
      <c r="F34" s="77">
        <v>0.11264739900320075</v>
      </c>
      <c r="G34" s="78">
        <v>0.12269290418629684</v>
      </c>
      <c r="I34" s="95">
        <v>0</v>
      </c>
      <c r="J34" s="18">
        <v>4423</v>
      </c>
      <c r="K34" s="19">
        <v>5167</v>
      </c>
      <c r="L34" s="77" t="s">
        <v>159</v>
      </c>
      <c r="M34" s="77">
        <v>0.12144252745430323</v>
      </c>
      <c r="N34" s="78">
        <v>0.13314748860953771</v>
      </c>
      <c r="P34" s="95">
        <v>0</v>
      </c>
      <c r="Q34" s="18">
        <v>6043</v>
      </c>
      <c r="R34" s="19">
        <v>6979</v>
      </c>
      <c r="S34" s="77" t="s">
        <v>159</v>
      </c>
      <c r="T34" s="77">
        <v>0.10697684463804014</v>
      </c>
      <c r="U34" s="78">
        <v>0.11595230587085183</v>
      </c>
    </row>
    <row r="35" spans="1:21" ht="13.5" thickBot="1" x14ac:dyDescent="0.25">
      <c r="A35" s="20" t="s">
        <v>4</v>
      </c>
      <c r="B35" s="21">
        <v>8669178</v>
      </c>
      <c r="C35" s="21">
        <v>9290938</v>
      </c>
      <c r="D35" s="22">
        <v>9899513</v>
      </c>
      <c r="E35" s="81">
        <v>100</v>
      </c>
      <c r="F35" s="81">
        <v>100</v>
      </c>
      <c r="G35" s="82">
        <v>100</v>
      </c>
      <c r="I35" s="96">
        <v>3427021</v>
      </c>
      <c r="J35" s="21">
        <v>3642052</v>
      </c>
      <c r="K35" s="22">
        <v>3880659</v>
      </c>
      <c r="L35" s="81">
        <v>100</v>
      </c>
      <c r="M35" s="81">
        <v>100</v>
      </c>
      <c r="N35" s="82">
        <v>100</v>
      </c>
      <c r="P35" s="96">
        <v>5242157</v>
      </c>
      <c r="Q35" s="21">
        <v>5648886</v>
      </c>
      <c r="R35" s="22">
        <v>6018854</v>
      </c>
      <c r="S35" s="81">
        <v>100</v>
      </c>
      <c r="T35" s="81">
        <v>100</v>
      </c>
      <c r="U35" s="82">
        <v>100</v>
      </c>
    </row>
    <row r="36" spans="1:21" x14ac:dyDescent="0.2">
      <c r="I36" s="103"/>
      <c r="P36" s="103"/>
    </row>
    <row r="37" spans="1:21" ht="16.5" thickBot="1" x14ac:dyDescent="0.3">
      <c r="A37" s="5" t="s">
        <v>113</v>
      </c>
      <c r="B37" s="6"/>
      <c r="C37" s="6"/>
      <c r="D37" s="194" t="s">
        <v>105</v>
      </c>
      <c r="E37" s="194"/>
      <c r="F37" s="6"/>
      <c r="I37" s="194" t="s">
        <v>108</v>
      </c>
      <c r="J37" s="194"/>
      <c r="K37" s="194"/>
      <c r="L37" s="194"/>
      <c r="M37" s="194"/>
      <c r="N37" s="194"/>
      <c r="P37" s="194" t="s">
        <v>109</v>
      </c>
      <c r="Q37" s="194"/>
      <c r="R37" s="194"/>
      <c r="S37" s="194"/>
      <c r="T37" s="194"/>
      <c r="U37" s="194"/>
    </row>
    <row r="38" spans="1:21" x14ac:dyDescent="0.2">
      <c r="A38" s="7"/>
      <c r="B38" s="86"/>
      <c r="C38" s="85" t="s">
        <v>31</v>
      </c>
      <c r="D38" s="87"/>
      <c r="E38" s="11"/>
      <c r="F38" s="85" t="s">
        <v>2</v>
      </c>
      <c r="G38" s="12"/>
      <c r="I38" s="32"/>
      <c r="J38" s="85" t="s">
        <v>31</v>
      </c>
      <c r="K38" s="87"/>
      <c r="L38" s="11"/>
      <c r="M38" s="85" t="s">
        <v>2</v>
      </c>
      <c r="N38" s="12"/>
      <c r="P38" s="32"/>
      <c r="Q38" s="85" t="s">
        <v>31</v>
      </c>
      <c r="R38" s="87"/>
      <c r="S38" s="11"/>
      <c r="T38" s="85" t="s">
        <v>2</v>
      </c>
      <c r="U38" s="12"/>
    </row>
    <row r="39" spans="1:21" x14ac:dyDescent="0.2">
      <c r="A39" s="13" t="s">
        <v>3</v>
      </c>
      <c r="B39" s="14" t="s">
        <v>157</v>
      </c>
      <c r="C39" s="15" t="s">
        <v>153</v>
      </c>
      <c r="D39" s="66" t="s">
        <v>154</v>
      </c>
      <c r="E39" s="15" t="s">
        <v>157</v>
      </c>
      <c r="F39" s="15" t="s">
        <v>153</v>
      </c>
      <c r="G39" s="16" t="s">
        <v>154</v>
      </c>
      <c r="I39" s="94" t="s">
        <v>157</v>
      </c>
      <c r="J39" s="15" t="s">
        <v>153</v>
      </c>
      <c r="K39" s="66" t="s">
        <v>154</v>
      </c>
      <c r="L39" s="15" t="s">
        <v>157</v>
      </c>
      <c r="M39" s="15" t="s">
        <v>153</v>
      </c>
      <c r="N39" s="16" t="s">
        <v>154</v>
      </c>
      <c r="P39" s="94" t="s">
        <v>157</v>
      </c>
      <c r="Q39" s="15" t="s">
        <v>153</v>
      </c>
      <c r="R39" s="66" t="s">
        <v>154</v>
      </c>
      <c r="S39" s="15" t="s">
        <v>157</v>
      </c>
      <c r="T39" s="15" t="s">
        <v>153</v>
      </c>
      <c r="U39" s="16" t="s">
        <v>154</v>
      </c>
    </row>
    <row r="40" spans="1:21" x14ac:dyDescent="0.2">
      <c r="A40" s="17" t="s">
        <v>82</v>
      </c>
      <c r="B40" s="18">
        <v>1844316</v>
      </c>
      <c r="C40" s="18">
        <v>2011479</v>
      </c>
      <c r="D40" s="19">
        <v>1657210</v>
      </c>
      <c r="E40" s="77">
        <v>17.011089902133815</v>
      </c>
      <c r="F40" s="77">
        <v>17.631047867545664</v>
      </c>
      <c r="G40" s="78">
        <v>14.292993560256955</v>
      </c>
      <c r="I40" s="95">
        <v>371601</v>
      </c>
      <c r="J40" s="18">
        <v>397437</v>
      </c>
      <c r="K40" s="19">
        <v>407530</v>
      </c>
      <c r="L40" s="77">
        <v>14.984086507463193</v>
      </c>
      <c r="M40" s="77">
        <v>16.013926870632492</v>
      </c>
      <c r="N40" s="78">
        <v>16.290298532222238</v>
      </c>
      <c r="P40" s="95">
        <v>1472715</v>
      </c>
      <c r="Q40" s="18">
        <v>1614042</v>
      </c>
      <c r="R40" s="19">
        <v>1249680</v>
      </c>
      <c r="S40" s="77">
        <v>17.612260122551476</v>
      </c>
      <c r="T40" s="77">
        <v>18.080632819124109</v>
      </c>
      <c r="U40" s="78">
        <v>13.743486806008519</v>
      </c>
    </row>
    <row r="41" spans="1:21" x14ac:dyDescent="0.2">
      <c r="A41" s="17" t="s">
        <v>158</v>
      </c>
      <c r="B41" s="18">
        <v>397952</v>
      </c>
      <c r="C41" s="18">
        <v>445384</v>
      </c>
      <c r="D41" s="19">
        <v>475398</v>
      </c>
      <c r="E41" s="77">
        <v>3.670519178239497</v>
      </c>
      <c r="F41" s="77">
        <v>3.9038869525552884</v>
      </c>
      <c r="G41" s="78">
        <v>4.1001807571514988</v>
      </c>
      <c r="I41" s="95">
        <v>105393</v>
      </c>
      <c r="J41" s="18">
        <v>103127</v>
      </c>
      <c r="K41" s="19">
        <v>122326</v>
      </c>
      <c r="L41" s="77">
        <v>4.24976743679664</v>
      </c>
      <c r="M41" s="77">
        <v>4.1552956478327809</v>
      </c>
      <c r="N41" s="78">
        <v>4.8897677674100493</v>
      </c>
      <c r="P41" s="95">
        <v>292559</v>
      </c>
      <c r="Q41" s="18">
        <v>342257</v>
      </c>
      <c r="R41" s="19">
        <v>353072</v>
      </c>
      <c r="S41" s="77">
        <v>3.4987252857433631</v>
      </c>
      <c r="T41" s="77">
        <v>3.8339913997126218</v>
      </c>
      <c r="U41" s="78">
        <v>3.88294633311811</v>
      </c>
    </row>
    <row r="42" spans="1:21" x14ac:dyDescent="0.2">
      <c r="A42" s="17" t="s">
        <v>83</v>
      </c>
      <c r="B42" s="18">
        <v>2090222</v>
      </c>
      <c r="C42" s="18">
        <v>2169992</v>
      </c>
      <c r="D42" s="19">
        <v>2405249</v>
      </c>
      <c r="E42" s="77">
        <v>19.279209396555661</v>
      </c>
      <c r="F42" s="77">
        <v>19.020448547656304</v>
      </c>
      <c r="G42" s="78">
        <v>20.744630111943859</v>
      </c>
      <c r="I42" s="95">
        <v>402239</v>
      </c>
      <c r="J42" s="18">
        <v>401320</v>
      </c>
      <c r="K42" s="19">
        <v>400874</v>
      </c>
      <c r="L42" s="77">
        <v>16.219504179685973</v>
      </c>
      <c r="M42" s="77">
        <v>16.170384568427778</v>
      </c>
      <c r="N42" s="78">
        <v>16.024236580880075</v>
      </c>
      <c r="P42" s="95">
        <v>1687983</v>
      </c>
      <c r="Q42" s="18">
        <v>1768672</v>
      </c>
      <c r="R42" s="19">
        <v>2004375</v>
      </c>
      <c r="S42" s="77">
        <v>20.186659114930457</v>
      </c>
      <c r="T42" s="77">
        <v>19.812810948826531</v>
      </c>
      <c r="U42" s="78">
        <v>22.043324184425874</v>
      </c>
    </row>
    <row r="43" spans="1:21" x14ac:dyDescent="0.2">
      <c r="A43" s="17" t="s">
        <v>85</v>
      </c>
      <c r="B43" s="18">
        <v>1188587</v>
      </c>
      <c r="C43" s="18">
        <v>1200599</v>
      </c>
      <c r="D43" s="19">
        <v>1141938</v>
      </c>
      <c r="E43" s="77">
        <v>10.962958795297295</v>
      </c>
      <c r="F43" s="77">
        <v>10.523509536379677</v>
      </c>
      <c r="G43" s="78">
        <v>9.8489102046286874</v>
      </c>
      <c r="I43" s="95">
        <v>213784</v>
      </c>
      <c r="J43" s="18">
        <v>209861</v>
      </c>
      <c r="K43" s="19">
        <v>210849</v>
      </c>
      <c r="L43" s="77">
        <v>8.6204233839831197</v>
      </c>
      <c r="M43" s="77">
        <v>8.4559281269680611</v>
      </c>
      <c r="N43" s="78">
        <v>8.4283197684109794</v>
      </c>
      <c r="P43" s="95">
        <v>974803</v>
      </c>
      <c r="Q43" s="18">
        <v>990738</v>
      </c>
      <c r="R43" s="19">
        <v>931089</v>
      </c>
      <c r="S43" s="77">
        <v>11.657709743055205</v>
      </c>
      <c r="T43" s="77">
        <v>11.098329534146806</v>
      </c>
      <c r="U43" s="78">
        <v>10.239748885090316</v>
      </c>
    </row>
    <row r="44" spans="1:21" x14ac:dyDescent="0.2">
      <c r="A44" s="17" t="s">
        <v>181</v>
      </c>
      <c r="B44" s="18">
        <v>864618</v>
      </c>
      <c r="C44" s="18">
        <v>857019</v>
      </c>
      <c r="D44" s="19">
        <v>841091</v>
      </c>
      <c r="E44" s="77">
        <v>7.9748234733110461</v>
      </c>
      <c r="F44" s="77">
        <v>7.5119566311137822</v>
      </c>
      <c r="G44" s="78">
        <v>7.2541851947490557</v>
      </c>
      <c r="I44" s="95">
        <v>709637</v>
      </c>
      <c r="J44" s="18">
        <v>705022</v>
      </c>
      <c r="K44" s="19">
        <v>686036</v>
      </c>
      <c r="L44" s="77">
        <v>28.614729769017462</v>
      </c>
      <c r="M44" s="77">
        <v>28.407447595938628</v>
      </c>
      <c r="N44" s="78">
        <v>27.423088469196415</v>
      </c>
      <c r="P44" s="95">
        <v>154981</v>
      </c>
      <c r="Q44" s="18">
        <v>151997</v>
      </c>
      <c r="R44" s="19">
        <v>155055</v>
      </c>
      <c r="S44" s="77">
        <v>1.8534242443739286</v>
      </c>
      <c r="T44" s="77">
        <v>1.7026830445604308</v>
      </c>
      <c r="U44" s="78">
        <v>1.7052336171705165</v>
      </c>
    </row>
    <row r="45" spans="1:21" x14ac:dyDescent="0.2">
      <c r="A45" s="17" t="s">
        <v>182</v>
      </c>
      <c r="B45" s="18">
        <v>0</v>
      </c>
      <c r="C45" s="18">
        <v>219680</v>
      </c>
      <c r="D45" s="19">
        <v>289115</v>
      </c>
      <c r="E45" s="77" t="s">
        <v>159</v>
      </c>
      <c r="F45" s="77">
        <v>1.9255426457559</v>
      </c>
      <c r="G45" s="78">
        <v>2.493539643843381</v>
      </c>
      <c r="I45" s="95">
        <v>0</v>
      </c>
      <c r="J45" s="18">
        <v>219680</v>
      </c>
      <c r="K45" s="19">
        <v>289115</v>
      </c>
      <c r="L45" s="77" t="s">
        <v>159</v>
      </c>
      <c r="M45" s="77">
        <v>8.8515650403473902</v>
      </c>
      <c r="N45" s="78">
        <v>11.556866145175649</v>
      </c>
      <c r="P45" s="95">
        <v>0</v>
      </c>
      <c r="Q45" s="18">
        <v>0</v>
      </c>
      <c r="R45" s="19">
        <v>0</v>
      </c>
      <c r="S45" s="77" t="s">
        <v>159</v>
      </c>
      <c r="T45" s="77" t="s">
        <v>159</v>
      </c>
      <c r="U45" s="78" t="s">
        <v>159</v>
      </c>
    </row>
    <row r="46" spans="1:21" x14ac:dyDescent="0.2">
      <c r="A46" s="17" t="s">
        <v>160</v>
      </c>
      <c r="B46" s="18">
        <v>34751</v>
      </c>
      <c r="C46" s="18">
        <v>35551</v>
      </c>
      <c r="D46" s="19">
        <v>36502</v>
      </c>
      <c r="E46" s="77">
        <v>0.32052662623381906</v>
      </c>
      <c r="F46" s="77">
        <v>0.31161219318676259</v>
      </c>
      <c r="G46" s="78">
        <v>0.31481999923757359</v>
      </c>
      <c r="I46" s="95">
        <v>34587</v>
      </c>
      <c r="J46" s="18">
        <v>35549</v>
      </c>
      <c r="K46" s="19">
        <v>28426</v>
      </c>
      <c r="L46" s="77">
        <v>1.3946534052212707</v>
      </c>
      <c r="M46" s="77">
        <v>1.4323756628701265</v>
      </c>
      <c r="N46" s="78">
        <v>1.1362796016905488</v>
      </c>
      <c r="P46" s="95">
        <v>164</v>
      </c>
      <c r="Q46" s="18">
        <v>2</v>
      </c>
      <c r="R46" s="19">
        <v>8076</v>
      </c>
      <c r="S46" s="77">
        <v>1.9612828416213876E-3</v>
      </c>
      <c r="T46" s="77">
        <v>2.2404166458027867E-5</v>
      </c>
      <c r="U46" s="78">
        <v>8.881665662035465E-2</v>
      </c>
    </row>
    <row r="47" spans="1:21" x14ac:dyDescent="0.2">
      <c r="A47" s="17" t="s">
        <v>161</v>
      </c>
      <c r="B47" s="18">
        <v>357319</v>
      </c>
      <c r="C47" s="18">
        <v>301197</v>
      </c>
      <c r="D47" s="19">
        <v>307849</v>
      </c>
      <c r="E47" s="77">
        <v>3.2957397933654282</v>
      </c>
      <c r="F47" s="77">
        <v>2.6400567565264921</v>
      </c>
      <c r="G47" s="78">
        <v>2.6551153894386008</v>
      </c>
      <c r="I47" s="95">
        <v>32767</v>
      </c>
      <c r="J47" s="18">
        <v>14966</v>
      </c>
      <c r="K47" s="19">
        <v>12998</v>
      </c>
      <c r="L47" s="77">
        <v>1.3212654502814751</v>
      </c>
      <c r="M47" s="77">
        <v>0.60302495627202768</v>
      </c>
      <c r="N47" s="78">
        <v>0.51957230221535744</v>
      </c>
      <c r="P47" s="95">
        <v>324552</v>
      </c>
      <c r="Q47" s="18">
        <v>286231</v>
      </c>
      <c r="R47" s="19">
        <v>294851</v>
      </c>
      <c r="S47" s="77">
        <v>3.8813309074018574</v>
      </c>
      <c r="T47" s="77">
        <v>3.206383484723887</v>
      </c>
      <c r="U47" s="78">
        <v>3.2426547822149816</v>
      </c>
    </row>
    <row r="48" spans="1:21" x14ac:dyDescent="0.2">
      <c r="A48" s="17" t="s">
        <v>162</v>
      </c>
      <c r="B48" s="18">
        <v>1036657</v>
      </c>
      <c r="C48" s="18">
        <v>1047617</v>
      </c>
      <c r="D48" s="19">
        <v>720830</v>
      </c>
      <c r="E48" s="77">
        <v>9.5616290400757435</v>
      </c>
      <c r="F48" s="77">
        <v>9.1825892658360289</v>
      </c>
      <c r="G48" s="78">
        <v>6.2169661950145247</v>
      </c>
      <c r="I48" s="95">
        <v>0</v>
      </c>
      <c r="J48" s="18">
        <v>0</v>
      </c>
      <c r="K48" s="19">
        <v>0</v>
      </c>
      <c r="L48" s="77" t="s">
        <v>159</v>
      </c>
      <c r="M48" s="77" t="s">
        <v>159</v>
      </c>
      <c r="N48" s="78" t="s">
        <v>159</v>
      </c>
      <c r="P48" s="95">
        <v>1036657</v>
      </c>
      <c r="Q48" s="18">
        <v>1047617</v>
      </c>
      <c r="R48" s="19">
        <v>720830</v>
      </c>
      <c r="S48" s="77">
        <v>12.397424309431116</v>
      </c>
      <c r="T48" s="77">
        <v>11.735492826129891</v>
      </c>
      <c r="U48" s="78">
        <v>7.9274034907937398</v>
      </c>
    </row>
    <row r="49" spans="1:21" x14ac:dyDescent="0.2">
      <c r="A49" s="17" t="s">
        <v>163</v>
      </c>
      <c r="B49" s="18">
        <v>939396</v>
      </c>
      <c r="C49" s="18">
        <v>1109488</v>
      </c>
      <c r="D49" s="19">
        <v>1515273</v>
      </c>
      <c r="E49" s="77">
        <v>8.6645400298565427</v>
      </c>
      <c r="F49" s="77">
        <v>9.7249019435288684</v>
      </c>
      <c r="G49" s="78">
        <v>13.068824850822308</v>
      </c>
      <c r="I49" s="95">
        <v>10724</v>
      </c>
      <c r="J49" s="18">
        <v>13293</v>
      </c>
      <c r="K49" s="19">
        <v>16536</v>
      </c>
      <c r="L49" s="77">
        <v>0.43242441141448834</v>
      </c>
      <c r="M49" s="77">
        <v>0.53561477640812938</v>
      </c>
      <c r="N49" s="78">
        <v>0.6609976603656833</v>
      </c>
      <c r="P49" s="95">
        <v>928672</v>
      </c>
      <c r="Q49" s="18">
        <v>1096195</v>
      </c>
      <c r="R49" s="19">
        <v>1498737</v>
      </c>
      <c r="S49" s="77">
        <v>11.106027189598887</v>
      </c>
      <c r="T49" s="77">
        <v>12.279667625228928</v>
      </c>
      <c r="U49" s="78">
        <v>16.482517272563207</v>
      </c>
    </row>
    <row r="50" spans="1:21" x14ac:dyDescent="0.2">
      <c r="A50" s="17" t="s">
        <v>183</v>
      </c>
      <c r="B50" s="18">
        <v>579737</v>
      </c>
      <c r="C50" s="18">
        <v>463651</v>
      </c>
      <c r="D50" s="19">
        <v>605175</v>
      </c>
      <c r="E50" s="77">
        <v>5.3472171941214803</v>
      </c>
      <c r="F50" s="77">
        <v>4.0640011528012057</v>
      </c>
      <c r="G50" s="78">
        <v>5.2194727148813387</v>
      </c>
      <c r="I50" s="95">
        <v>268692</v>
      </c>
      <c r="J50" s="18">
        <v>59005</v>
      </c>
      <c r="K50" s="19">
        <v>0</v>
      </c>
      <c r="L50" s="77">
        <v>10.834481532243723</v>
      </c>
      <c r="M50" s="77">
        <v>2.3774881427790322</v>
      </c>
      <c r="N50" s="78" t="s">
        <v>159</v>
      </c>
      <c r="P50" s="95">
        <v>311045</v>
      </c>
      <c r="Q50" s="18">
        <v>404646</v>
      </c>
      <c r="R50" s="19">
        <v>605175</v>
      </c>
      <c r="S50" s="77">
        <v>3.7198001309275885</v>
      </c>
      <c r="T50" s="77">
        <v>4.5328781702875718</v>
      </c>
      <c r="U50" s="78">
        <v>6.6554755039899858</v>
      </c>
    </row>
    <row r="51" spans="1:21" x14ac:dyDescent="0.2">
      <c r="A51" s="17" t="s">
        <v>164</v>
      </c>
      <c r="B51" s="18">
        <v>56822</v>
      </c>
      <c r="C51" s="18">
        <v>58938</v>
      </c>
      <c r="D51" s="19">
        <v>65262</v>
      </c>
      <c r="E51" s="77">
        <v>0.52409898868688864</v>
      </c>
      <c r="F51" s="77">
        <v>0.51660429923325402</v>
      </c>
      <c r="G51" s="78">
        <v>0.56286731659203681</v>
      </c>
      <c r="I51" s="95">
        <v>56822</v>
      </c>
      <c r="J51" s="18">
        <v>58938</v>
      </c>
      <c r="K51" s="19">
        <v>65262</v>
      </c>
      <c r="L51" s="77">
        <v>2.2912364701038843</v>
      </c>
      <c r="M51" s="77">
        <v>2.3747885121449128</v>
      </c>
      <c r="N51" s="78">
        <v>2.6087342350499045</v>
      </c>
      <c r="P51" s="95">
        <v>0</v>
      </c>
      <c r="Q51" s="18">
        <v>0</v>
      </c>
      <c r="R51" s="19">
        <v>0</v>
      </c>
      <c r="S51" s="77" t="s">
        <v>159</v>
      </c>
      <c r="T51" s="77" t="s">
        <v>159</v>
      </c>
      <c r="U51" s="78" t="s">
        <v>159</v>
      </c>
    </row>
    <row r="52" spans="1:21" x14ac:dyDescent="0.2">
      <c r="A52" s="17" t="s">
        <v>165</v>
      </c>
      <c r="B52" s="18">
        <v>22212</v>
      </c>
      <c r="C52" s="18">
        <v>24018</v>
      </c>
      <c r="D52" s="19">
        <v>24151</v>
      </c>
      <c r="E52" s="77">
        <v>0.20487287910867569</v>
      </c>
      <c r="F52" s="77">
        <v>0.21052295732777315</v>
      </c>
      <c r="G52" s="78">
        <v>0.20829592355450771</v>
      </c>
      <c r="I52" s="95">
        <v>20559</v>
      </c>
      <c r="J52" s="18">
        <v>21877</v>
      </c>
      <c r="K52" s="19">
        <v>21485</v>
      </c>
      <c r="L52" s="77">
        <v>0.82900162945453792</v>
      </c>
      <c r="M52" s="77">
        <v>0.88148984153168175</v>
      </c>
      <c r="N52" s="78">
        <v>0.85882527412655452</v>
      </c>
      <c r="P52" s="95">
        <v>1653</v>
      </c>
      <c r="Q52" s="18">
        <v>2141</v>
      </c>
      <c r="R52" s="19">
        <v>2666</v>
      </c>
      <c r="S52" s="77">
        <v>1.9768295958537525E-2</v>
      </c>
      <c r="T52" s="77">
        <v>2.398366019331883E-2</v>
      </c>
      <c r="U52" s="78">
        <v>2.9319614481162149E-2</v>
      </c>
    </row>
    <row r="53" spans="1:21" x14ac:dyDescent="0.2">
      <c r="A53" s="17" t="s">
        <v>166</v>
      </c>
      <c r="B53" s="18">
        <v>234707</v>
      </c>
      <c r="C53" s="18">
        <v>237902</v>
      </c>
      <c r="D53" s="19">
        <v>266782</v>
      </c>
      <c r="E53" s="77">
        <v>2.1648252672861492</v>
      </c>
      <c r="F53" s="77">
        <v>2.0852624112828666</v>
      </c>
      <c r="G53" s="78">
        <v>2.3009234846473716</v>
      </c>
      <c r="I53" s="95">
        <v>0</v>
      </c>
      <c r="J53" s="18">
        <v>0</v>
      </c>
      <c r="K53" s="19">
        <v>0</v>
      </c>
      <c r="L53" s="77" t="s">
        <v>159</v>
      </c>
      <c r="M53" s="77" t="s">
        <v>159</v>
      </c>
      <c r="N53" s="78" t="s">
        <v>159</v>
      </c>
      <c r="P53" s="95">
        <v>234707</v>
      </c>
      <c r="Q53" s="18">
        <v>237902</v>
      </c>
      <c r="R53" s="19">
        <v>266782</v>
      </c>
      <c r="S53" s="77">
        <v>2.8068708043197015</v>
      </c>
      <c r="T53" s="77">
        <v>2.6649980043488726</v>
      </c>
      <c r="U53" s="78">
        <v>2.9339630121955738</v>
      </c>
    </row>
    <row r="54" spans="1:21" x14ac:dyDescent="0.2">
      <c r="A54" s="17" t="s">
        <v>167</v>
      </c>
      <c r="B54" s="18">
        <v>121268</v>
      </c>
      <c r="C54" s="18">
        <v>130195</v>
      </c>
      <c r="D54" s="19">
        <v>130783</v>
      </c>
      <c r="E54" s="77">
        <v>1.1185181120003098</v>
      </c>
      <c r="F54" s="77">
        <v>1.1411872940831638</v>
      </c>
      <c r="G54" s="78">
        <v>1.1279684389975231</v>
      </c>
      <c r="I54" s="95">
        <v>92172</v>
      </c>
      <c r="J54" s="18">
        <v>97540</v>
      </c>
      <c r="K54" s="19">
        <v>97130</v>
      </c>
      <c r="L54" s="77">
        <v>3.7166563641268384</v>
      </c>
      <c r="M54" s="77">
        <v>3.9301786873428823</v>
      </c>
      <c r="N54" s="78">
        <v>3.8826017629002672</v>
      </c>
      <c r="P54" s="95">
        <v>29096</v>
      </c>
      <c r="Q54" s="18">
        <v>32655</v>
      </c>
      <c r="R54" s="19">
        <v>33653</v>
      </c>
      <c r="S54" s="77">
        <v>0.34796027780375549</v>
      </c>
      <c r="T54" s="77">
        <v>0.36580402784345001</v>
      </c>
      <c r="U54" s="78">
        <v>0.37010239539930601</v>
      </c>
    </row>
    <row r="55" spans="1:21" x14ac:dyDescent="0.2">
      <c r="A55" s="17" t="s">
        <v>168</v>
      </c>
      <c r="B55" s="18">
        <v>6186</v>
      </c>
      <c r="C55" s="18">
        <v>5154</v>
      </c>
      <c r="D55" s="19">
        <v>0</v>
      </c>
      <c r="E55" s="77">
        <v>5.7056709443826209E-2</v>
      </c>
      <c r="F55" s="77">
        <v>4.5175923143781445E-2</v>
      </c>
      <c r="G55" s="78" t="s">
        <v>159</v>
      </c>
      <c r="I55" s="95">
        <v>0</v>
      </c>
      <c r="J55" s="18">
        <v>0</v>
      </c>
      <c r="K55" s="19">
        <v>0</v>
      </c>
      <c r="L55" s="77" t="s">
        <v>159</v>
      </c>
      <c r="M55" s="77" t="s">
        <v>159</v>
      </c>
      <c r="N55" s="78" t="s">
        <v>159</v>
      </c>
      <c r="P55" s="95">
        <v>6186</v>
      </c>
      <c r="Q55" s="18">
        <v>5154</v>
      </c>
      <c r="R55" s="19">
        <v>0</v>
      </c>
      <c r="S55" s="77">
        <v>7.3978632062621369E-2</v>
      </c>
      <c r="T55" s="77">
        <v>5.7735536962337811E-2</v>
      </c>
      <c r="U55" s="78" t="s">
        <v>159</v>
      </c>
    </row>
    <row r="56" spans="1:21" x14ac:dyDescent="0.2">
      <c r="A56" s="17" t="s">
        <v>169</v>
      </c>
      <c r="B56" s="18">
        <v>0</v>
      </c>
      <c r="C56" s="18">
        <v>0</v>
      </c>
      <c r="D56" s="19">
        <v>0</v>
      </c>
      <c r="E56" s="77" t="s">
        <v>159</v>
      </c>
      <c r="F56" s="77" t="s">
        <v>159</v>
      </c>
      <c r="G56" s="78" t="s">
        <v>159</v>
      </c>
      <c r="I56" s="95">
        <v>0</v>
      </c>
      <c r="J56" s="18">
        <v>0</v>
      </c>
      <c r="K56" s="19">
        <v>0</v>
      </c>
      <c r="L56" s="77" t="s">
        <v>159</v>
      </c>
      <c r="M56" s="77" t="s">
        <v>159</v>
      </c>
      <c r="N56" s="78" t="s">
        <v>159</v>
      </c>
      <c r="P56" s="95">
        <v>0</v>
      </c>
      <c r="Q56" s="18">
        <v>0</v>
      </c>
      <c r="R56" s="19">
        <v>0</v>
      </c>
      <c r="S56" s="77" t="s">
        <v>159</v>
      </c>
      <c r="T56" s="77" t="s">
        <v>159</v>
      </c>
      <c r="U56" s="78" t="s">
        <v>159</v>
      </c>
    </row>
    <row r="57" spans="1:21" x14ac:dyDescent="0.2">
      <c r="A57" s="17" t="s">
        <v>170</v>
      </c>
      <c r="B57" s="18">
        <v>4119</v>
      </c>
      <c r="C57" s="18">
        <v>0</v>
      </c>
      <c r="D57" s="19">
        <v>0</v>
      </c>
      <c r="E57" s="77">
        <v>3.7991688683983213E-2</v>
      </c>
      <c r="F57" s="77" t="s">
        <v>159</v>
      </c>
      <c r="G57" s="78" t="s">
        <v>159</v>
      </c>
      <c r="I57" s="95">
        <v>0</v>
      </c>
      <c r="J57" s="18">
        <v>0</v>
      </c>
      <c r="K57" s="19">
        <v>0</v>
      </c>
      <c r="L57" s="77" t="s">
        <v>159</v>
      </c>
      <c r="M57" s="77" t="s">
        <v>159</v>
      </c>
      <c r="N57" s="78" t="s">
        <v>159</v>
      </c>
      <c r="P57" s="95">
        <v>4119</v>
      </c>
      <c r="Q57" s="18">
        <v>0</v>
      </c>
      <c r="R57" s="19">
        <v>0</v>
      </c>
      <c r="S57" s="77">
        <v>4.9259292833161564E-2</v>
      </c>
      <c r="T57" s="77" t="s">
        <v>159</v>
      </c>
      <c r="U57" s="78" t="s">
        <v>159</v>
      </c>
    </row>
    <row r="58" spans="1:21" x14ac:dyDescent="0.2">
      <c r="A58" s="17" t="s">
        <v>171</v>
      </c>
      <c r="B58" s="18">
        <v>18688</v>
      </c>
      <c r="C58" s="18">
        <v>0</v>
      </c>
      <c r="D58" s="19">
        <v>0</v>
      </c>
      <c r="E58" s="77">
        <v>0.17236918624090272</v>
      </c>
      <c r="F58" s="77" t="s">
        <v>159</v>
      </c>
      <c r="G58" s="78" t="s">
        <v>159</v>
      </c>
      <c r="I58" s="95">
        <v>18688</v>
      </c>
      <c r="J58" s="18">
        <v>0</v>
      </c>
      <c r="K58" s="19">
        <v>0</v>
      </c>
      <c r="L58" s="77">
        <v>0.75355719885434147</v>
      </c>
      <c r="M58" s="77" t="s">
        <v>159</v>
      </c>
      <c r="N58" s="78" t="s">
        <v>159</v>
      </c>
      <c r="P58" s="95">
        <v>0</v>
      </c>
      <c r="Q58" s="18">
        <v>0</v>
      </c>
      <c r="R58" s="19">
        <v>0</v>
      </c>
      <c r="S58" s="77" t="s">
        <v>159</v>
      </c>
      <c r="T58" s="77" t="s">
        <v>159</v>
      </c>
      <c r="U58" s="78" t="s">
        <v>159</v>
      </c>
    </row>
    <row r="59" spans="1:21" x14ac:dyDescent="0.2">
      <c r="A59" s="17" t="s">
        <v>172</v>
      </c>
      <c r="B59" s="18">
        <v>116453</v>
      </c>
      <c r="C59" s="18">
        <v>119840</v>
      </c>
      <c r="D59" s="19">
        <v>126447</v>
      </c>
      <c r="E59" s="77">
        <v>1.0741068517397176</v>
      </c>
      <c r="F59" s="77">
        <v>1.050423482644697</v>
      </c>
      <c r="G59" s="78">
        <v>1.0905715972712036</v>
      </c>
      <c r="I59" s="95">
        <v>78420</v>
      </c>
      <c r="J59" s="18">
        <v>77958</v>
      </c>
      <c r="K59" s="19">
        <v>79387</v>
      </c>
      <c r="L59" s="77">
        <v>3.1621337507575693</v>
      </c>
      <c r="M59" s="77">
        <v>3.1411612682784131</v>
      </c>
      <c r="N59" s="78">
        <v>3.1733563899038764</v>
      </c>
      <c r="P59" s="95">
        <v>38033</v>
      </c>
      <c r="Q59" s="18">
        <v>41882</v>
      </c>
      <c r="R59" s="19">
        <v>47060</v>
      </c>
      <c r="S59" s="77">
        <v>0.45483823363040388</v>
      </c>
      <c r="T59" s="77">
        <v>0.46916564979756153</v>
      </c>
      <c r="U59" s="78">
        <v>0.51754728337715328</v>
      </c>
    </row>
    <row r="60" spans="1:21" x14ac:dyDescent="0.2">
      <c r="A60" s="17" t="s">
        <v>173</v>
      </c>
      <c r="B60" s="18">
        <v>761949</v>
      </c>
      <c r="C60" s="18">
        <v>756387</v>
      </c>
      <c r="D60" s="19">
        <v>781690</v>
      </c>
      <c r="E60" s="77">
        <v>7.0278536540598022</v>
      </c>
      <c r="F60" s="77">
        <v>6.6298954169490525</v>
      </c>
      <c r="G60" s="78">
        <v>6.7418674375107921</v>
      </c>
      <c r="I60" s="95">
        <v>2365</v>
      </c>
      <c r="J60" s="18">
        <v>2389</v>
      </c>
      <c r="K60" s="19">
        <v>2356</v>
      </c>
      <c r="L60" s="77">
        <v>9.5364018369569648E-2</v>
      </c>
      <c r="M60" s="77">
        <v>9.6259963953887084E-2</v>
      </c>
      <c r="N60" s="78">
        <v>9.4176976767147424E-2</v>
      </c>
      <c r="P60" s="95">
        <v>759584</v>
      </c>
      <c r="Q60" s="18">
        <v>753998</v>
      </c>
      <c r="R60" s="19">
        <v>779334</v>
      </c>
      <c r="S60" s="77">
        <v>9.0838967437203664</v>
      </c>
      <c r="T60" s="77">
        <v>8.4463483505100481</v>
      </c>
      <c r="U60" s="78">
        <v>8.5708073638642244</v>
      </c>
    </row>
    <row r="61" spans="1:21" x14ac:dyDescent="0.2">
      <c r="A61" s="17" t="s">
        <v>174</v>
      </c>
      <c r="B61" s="18">
        <v>103877</v>
      </c>
      <c r="C61" s="18">
        <v>134054</v>
      </c>
      <c r="D61" s="19">
        <v>154533</v>
      </c>
      <c r="E61" s="77">
        <v>0.95811183428650748</v>
      </c>
      <c r="F61" s="77">
        <v>1.1750122625371513</v>
      </c>
      <c r="G61" s="78">
        <v>1.3328058446709758</v>
      </c>
      <c r="I61" s="95">
        <v>38094</v>
      </c>
      <c r="J61" s="18">
        <v>40105</v>
      </c>
      <c r="K61" s="19">
        <v>39978</v>
      </c>
      <c r="L61" s="77">
        <v>1.5360663491629538</v>
      </c>
      <c r="M61" s="77">
        <v>1.6159505459902226</v>
      </c>
      <c r="N61" s="78">
        <v>1.59805058454882</v>
      </c>
      <c r="P61" s="95">
        <v>65783</v>
      </c>
      <c r="Q61" s="18">
        <v>93949</v>
      </c>
      <c r="R61" s="19">
        <v>114555</v>
      </c>
      <c r="S61" s="77">
        <v>0.7867016412828034</v>
      </c>
      <c r="T61" s="77">
        <v>1.0524245172826301</v>
      </c>
      <c r="U61" s="78">
        <v>1.2598306214889459</v>
      </c>
    </row>
    <row r="62" spans="1:21" x14ac:dyDescent="0.2">
      <c r="A62" s="17" t="s">
        <v>175</v>
      </c>
      <c r="B62" s="18">
        <v>0</v>
      </c>
      <c r="C62" s="18">
        <v>0</v>
      </c>
      <c r="D62" s="19">
        <v>0</v>
      </c>
      <c r="E62" s="77" t="s">
        <v>159</v>
      </c>
      <c r="F62" s="77" t="s">
        <v>159</v>
      </c>
      <c r="G62" s="78" t="s">
        <v>159</v>
      </c>
      <c r="I62" s="95">
        <v>0</v>
      </c>
      <c r="J62" s="18">
        <v>0</v>
      </c>
      <c r="K62" s="19">
        <v>0</v>
      </c>
      <c r="L62" s="77" t="s">
        <v>159</v>
      </c>
      <c r="M62" s="77" t="s">
        <v>159</v>
      </c>
      <c r="N62" s="78" t="s">
        <v>159</v>
      </c>
      <c r="P62" s="95">
        <v>0</v>
      </c>
      <c r="Q62" s="18">
        <v>0</v>
      </c>
      <c r="R62" s="19">
        <v>0</v>
      </c>
      <c r="S62" s="77" t="s">
        <v>159</v>
      </c>
      <c r="T62" s="77" t="s">
        <v>159</v>
      </c>
      <c r="U62" s="78" t="s">
        <v>159</v>
      </c>
    </row>
    <row r="63" spans="1:21" x14ac:dyDescent="0.2">
      <c r="A63" s="17" t="s">
        <v>176</v>
      </c>
      <c r="B63" s="18">
        <v>0</v>
      </c>
      <c r="C63" s="18">
        <v>0</v>
      </c>
      <c r="D63" s="19">
        <v>0</v>
      </c>
      <c r="E63" s="77" t="s">
        <v>159</v>
      </c>
      <c r="F63" s="77" t="s">
        <v>159</v>
      </c>
      <c r="G63" s="78" t="s">
        <v>159</v>
      </c>
      <c r="I63" s="95">
        <v>0</v>
      </c>
      <c r="J63" s="18">
        <v>0</v>
      </c>
      <c r="K63" s="19">
        <v>0</v>
      </c>
      <c r="L63" s="77" t="s">
        <v>159</v>
      </c>
      <c r="M63" s="77" t="s">
        <v>159</v>
      </c>
      <c r="N63" s="78" t="s">
        <v>159</v>
      </c>
      <c r="P63" s="95">
        <v>0</v>
      </c>
      <c r="Q63" s="18">
        <v>0</v>
      </c>
      <c r="R63" s="19">
        <v>0</v>
      </c>
      <c r="S63" s="77" t="s">
        <v>159</v>
      </c>
      <c r="T63" s="77" t="s">
        <v>159</v>
      </c>
      <c r="U63" s="78" t="s">
        <v>159</v>
      </c>
    </row>
    <row r="64" spans="1:21" x14ac:dyDescent="0.2">
      <c r="A64" s="17" t="s">
        <v>177</v>
      </c>
      <c r="B64" s="18">
        <v>313</v>
      </c>
      <c r="C64" s="18">
        <v>195</v>
      </c>
      <c r="D64" s="19">
        <v>0</v>
      </c>
      <c r="E64" s="77">
        <v>2.8869625049979964E-3</v>
      </c>
      <c r="F64" s="77">
        <v>1.7092171154515681E-3</v>
      </c>
      <c r="G64" s="78" t="s">
        <v>159</v>
      </c>
      <c r="I64" s="95">
        <v>0</v>
      </c>
      <c r="J64" s="18">
        <v>0</v>
      </c>
      <c r="K64" s="19">
        <v>0</v>
      </c>
      <c r="L64" s="77" t="s">
        <v>159</v>
      </c>
      <c r="M64" s="77" t="s">
        <v>159</v>
      </c>
      <c r="N64" s="78" t="s">
        <v>159</v>
      </c>
      <c r="P64" s="95">
        <v>313</v>
      </c>
      <c r="Q64" s="18">
        <v>195</v>
      </c>
      <c r="R64" s="19">
        <v>0</v>
      </c>
      <c r="S64" s="77">
        <v>3.7431800574847219E-3</v>
      </c>
      <c r="T64" s="77">
        <v>2.1844062296577172E-3</v>
      </c>
      <c r="U64" s="78" t="s">
        <v>159</v>
      </c>
    </row>
    <row r="65" spans="1:21" x14ac:dyDescent="0.2">
      <c r="A65" s="17" t="s">
        <v>178</v>
      </c>
      <c r="B65" s="18">
        <v>23060</v>
      </c>
      <c r="C65" s="18">
        <v>23261</v>
      </c>
      <c r="D65" s="19">
        <v>2314</v>
      </c>
      <c r="E65" s="77">
        <v>0.21269442608707281</v>
      </c>
      <c r="F65" s="77">
        <v>0.20388768883343039</v>
      </c>
      <c r="G65" s="78">
        <v>1.9957631862247145E-2</v>
      </c>
      <c r="I65" s="95">
        <v>0</v>
      </c>
      <c r="J65" s="18">
        <v>0</v>
      </c>
      <c r="K65" s="19">
        <v>0</v>
      </c>
      <c r="L65" s="77" t="s">
        <v>159</v>
      </c>
      <c r="M65" s="77" t="s">
        <v>159</v>
      </c>
      <c r="N65" s="78" t="s">
        <v>159</v>
      </c>
      <c r="P65" s="95">
        <v>23060</v>
      </c>
      <c r="Q65" s="18">
        <v>23261</v>
      </c>
      <c r="R65" s="19">
        <v>2314</v>
      </c>
      <c r="S65" s="77">
        <v>0.27577550199871464</v>
      </c>
      <c r="T65" s="77">
        <v>0.26057165799009308</v>
      </c>
      <c r="U65" s="78">
        <v>2.5448457580423561E-2</v>
      </c>
    </row>
    <row r="66" spans="1:21" x14ac:dyDescent="0.2">
      <c r="A66" s="17" t="s">
        <v>179</v>
      </c>
      <c r="B66" s="18">
        <v>38636</v>
      </c>
      <c r="C66" s="18">
        <v>47164</v>
      </c>
      <c r="D66" s="19">
        <v>39024</v>
      </c>
      <c r="E66" s="77">
        <v>0.35636001068083889</v>
      </c>
      <c r="F66" s="77">
        <v>0.41340264632388596</v>
      </c>
      <c r="G66" s="78">
        <v>0.33657157553687667</v>
      </c>
      <c r="I66" s="95">
        <v>23427</v>
      </c>
      <c r="J66" s="18">
        <v>20032</v>
      </c>
      <c r="K66" s="19">
        <v>17399</v>
      </c>
      <c r="L66" s="77">
        <v>0.94464814306296319</v>
      </c>
      <c r="M66" s="77">
        <v>0.80714926660705988</v>
      </c>
      <c r="N66" s="78">
        <v>0.69549457503038969</v>
      </c>
      <c r="P66" s="95">
        <v>15209</v>
      </c>
      <c r="Q66" s="18">
        <v>27132</v>
      </c>
      <c r="R66" s="19">
        <v>21625</v>
      </c>
      <c r="S66" s="77">
        <v>0.1818850654769493</v>
      </c>
      <c r="T66" s="77">
        <v>0.30393492216960605</v>
      </c>
      <c r="U66" s="78">
        <v>0.23782320448429536</v>
      </c>
    </row>
    <row r="67" spans="1:21" x14ac:dyDescent="0.2">
      <c r="A67" s="17" t="s">
        <v>180</v>
      </c>
      <c r="B67" s="18">
        <v>0</v>
      </c>
      <c r="C67" s="18">
        <v>9967</v>
      </c>
      <c r="D67" s="19">
        <v>7946</v>
      </c>
      <c r="E67" s="77" t="s">
        <v>159</v>
      </c>
      <c r="F67" s="77">
        <v>8.7362907639516818E-2</v>
      </c>
      <c r="G67" s="78">
        <v>6.8532127388684458E-2</v>
      </c>
      <c r="I67" s="95">
        <v>0</v>
      </c>
      <c r="J67" s="18">
        <v>3722</v>
      </c>
      <c r="K67" s="19">
        <v>3986</v>
      </c>
      <c r="L67" s="77" t="s">
        <v>159</v>
      </c>
      <c r="M67" s="77">
        <v>0.14997052567449465</v>
      </c>
      <c r="N67" s="78">
        <v>0.15933337410604823</v>
      </c>
      <c r="P67" s="95">
        <v>0</v>
      </c>
      <c r="Q67" s="18">
        <v>6245</v>
      </c>
      <c r="R67" s="19">
        <v>3960</v>
      </c>
      <c r="S67" s="77" t="s">
        <v>159</v>
      </c>
      <c r="T67" s="77">
        <v>6.9957009765192008E-2</v>
      </c>
      <c r="U67" s="78">
        <v>4.3550515133309119E-2</v>
      </c>
    </row>
    <row r="68" spans="1:21" ht="13.5" thickBot="1" x14ac:dyDescent="0.25">
      <c r="A68" s="20" t="s">
        <v>4</v>
      </c>
      <c r="B68" s="21">
        <v>10841845</v>
      </c>
      <c r="C68" s="21">
        <v>11408732</v>
      </c>
      <c r="D68" s="22">
        <v>11594562</v>
      </c>
      <c r="E68" s="81">
        <v>100</v>
      </c>
      <c r="F68" s="81">
        <v>100</v>
      </c>
      <c r="G68" s="82">
        <v>100</v>
      </c>
      <c r="I68" s="96">
        <v>2479971</v>
      </c>
      <c r="J68" s="21">
        <v>2481821</v>
      </c>
      <c r="K68" s="22">
        <v>2501673</v>
      </c>
      <c r="L68" s="81">
        <v>100</v>
      </c>
      <c r="M68" s="81">
        <v>100</v>
      </c>
      <c r="N68" s="82">
        <v>100</v>
      </c>
      <c r="P68" s="96">
        <v>8361874</v>
      </c>
      <c r="Q68" s="21">
        <v>8926911</v>
      </c>
      <c r="R68" s="22">
        <v>9092889</v>
      </c>
      <c r="S68" s="81">
        <v>100</v>
      </c>
      <c r="T68" s="81">
        <v>100</v>
      </c>
      <c r="U68" s="82">
        <v>100</v>
      </c>
    </row>
    <row r="69" spans="1:21" x14ac:dyDescent="0.2">
      <c r="A69" s="24"/>
      <c r="B69" s="24"/>
      <c r="C69" s="24"/>
      <c r="D69" s="24"/>
      <c r="E69" s="24"/>
      <c r="F69" s="24"/>
      <c r="G69" s="24"/>
      <c r="I69" s="24"/>
      <c r="J69" s="24"/>
      <c r="K69" s="24"/>
      <c r="L69" s="24"/>
      <c r="M69" s="24"/>
      <c r="N69" s="24"/>
      <c r="P69" s="24"/>
      <c r="Q69" s="24"/>
      <c r="R69" s="24"/>
      <c r="S69" s="24"/>
      <c r="T69" s="24"/>
      <c r="U69" s="24"/>
    </row>
    <row r="70" spans="1:21" ht="12.75" customHeight="1" x14ac:dyDescent="0.2">
      <c r="A70" s="26" t="s">
        <v>155</v>
      </c>
      <c r="F70" s="25"/>
      <c r="G70" s="25"/>
      <c r="H70" s="93"/>
      <c r="I70" s="25"/>
      <c r="J70" s="25"/>
      <c r="K70" s="25"/>
      <c r="L70" s="25"/>
      <c r="M70" s="25"/>
      <c r="N70" s="25"/>
      <c r="O70" s="93"/>
      <c r="P70" s="25"/>
      <c r="T70" s="25"/>
      <c r="U70" s="182">
        <v>11</v>
      </c>
    </row>
    <row r="71" spans="1:21" ht="12.75" customHeight="1" x14ac:dyDescent="0.2">
      <c r="A71" s="26" t="s">
        <v>156</v>
      </c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T71" s="25"/>
      <c r="U71" s="183"/>
    </row>
    <row r="76" spans="1:21" ht="12.75" customHeight="1" x14ac:dyDescent="0.2"/>
    <row r="77" spans="1:21" ht="12.75" customHeight="1" x14ac:dyDescent="0.2"/>
  </sheetData>
  <mergeCells count="7">
    <mergeCell ref="U70:U71"/>
    <mergeCell ref="D4:E4"/>
    <mergeCell ref="I4:N4"/>
    <mergeCell ref="P4:U4"/>
    <mergeCell ref="D37:E37"/>
    <mergeCell ref="I37:N37"/>
    <mergeCell ref="P37:U37"/>
  </mergeCells>
  <hyperlinks>
    <hyperlink ref="A2" location="Innhold!A30" tooltip="Move to Tab2" display="Tilbake til innholdsfortegnelsen" xr:uid="{00000000-0004-0000-0A00-000000000000}"/>
  </hyperlinks>
  <pageMargins left="0.78740157480314965" right="0.78740157480314965" top="0.39370078740157483" bottom="0.19685039370078741" header="3.937007874015748E-2" footer="3.937007874015748E-2"/>
  <pageSetup paperSize="9" scale="47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U77"/>
  <sheetViews>
    <sheetView showGridLines="0" showRowColHeaders="0" zoomScaleNormal="100" workbookViewId="0"/>
  </sheetViews>
  <sheetFormatPr defaultColWidth="11.42578125" defaultRowHeight="12.75" x14ac:dyDescent="0.2"/>
  <cols>
    <col min="1" max="1" width="25.7109375" style="1" customWidth="1"/>
    <col min="2" max="7" width="12" style="1" customWidth="1"/>
    <col min="8" max="8" width="6.7109375" style="1" customWidth="1"/>
    <col min="9" max="14" width="12" style="1" customWidth="1"/>
    <col min="15" max="15" width="6.7109375" style="1" customWidth="1"/>
    <col min="16" max="21" width="12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114</v>
      </c>
      <c r="B4" s="6"/>
      <c r="C4" s="6"/>
      <c r="D4" s="194" t="s">
        <v>105</v>
      </c>
      <c r="E4" s="194"/>
      <c r="F4" s="6"/>
      <c r="I4" s="194" t="s">
        <v>108</v>
      </c>
      <c r="J4" s="194"/>
      <c r="K4" s="194"/>
      <c r="L4" s="194"/>
      <c r="M4" s="194"/>
      <c r="N4" s="194"/>
      <c r="P4" s="194" t="s">
        <v>109</v>
      </c>
      <c r="Q4" s="194"/>
      <c r="R4" s="194"/>
      <c r="S4" s="194"/>
      <c r="T4" s="194"/>
      <c r="U4" s="194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5" t="s">
        <v>1</v>
      </c>
      <c r="K5" s="10"/>
      <c r="L5" s="11"/>
      <c r="M5" s="85" t="s">
        <v>2</v>
      </c>
      <c r="N5" s="12"/>
      <c r="P5" s="7"/>
      <c r="Q5" s="85" t="s">
        <v>1</v>
      </c>
      <c r="R5" s="10"/>
      <c r="S5" s="11"/>
      <c r="T5" s="85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4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4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7" t="s">
        <v>82</v>
      </c>
      <c r="B7" s="18">
        <v>273445</v>
      </c>
      <c r="C7" s="18">
        <v>297364</v>
      </c>
      <c r="D7" s="19">
        <v>269842</v>
      </c>
      <c r="E7" s="27">
        <v>25.631375739686568</v>
      </c>
      <c r="F7" s="27">
        <v>26.550973504742075</v>
      </c>
      <c r="G7" s="28">
        <v>23.129704186442002</v>
      </c>
      <c r="I7" s="95">
        <v>194634</v>
      </c>
      <c r="J7" s="18">
        <v>192750</v>
      </c>
      <c r="K7" s="19">
        <v>199188</v>
      </c>
      <c r="L7" s="77">
        <v>24.498380695728134</v>
      </c>
      <c r="M7" s="77">
        <v>24.181164911153822</v>
      </c>
      <c r="N7" s="78">
        <v>23.902110640319961</v>
      </c>
      <c r="P7" s="95">
        <v>78811</v>
      </c>
      <c r="Q7" s="18">
        <v>104614</v>
      </c>
      <c r="R7" s="19">
        <v>70654</v>
      </c>
      <c r="S7" s="77">
        <v>28.936334263474812</v>
      </c>
      <c r="T7" s="77">
        <v>32.401677476104638</v>
      </c>
      <c r="U7" s="78">
        <v>21.198447035385751</v>
      </c>
    </row>
    <row r="8" spans="1:21" x14ac:dyDescent="0.2">
      <c r="A8" s="17" t="s">
        <v>158</v>
      </c>
      <c r="B8" s="18">
        <v>15373</v>
      </c>
      <c r="C8" s="18">
        <v>16702</v>
      </c>
      <c r="D8" s="19">
        <v>17605</v>
      </c>
      <c r="E8" s="27">
        <v>1.4409886421262104</v>
      </c>
      <c r="F8" s="27">
        <v>1.4912846191072293</v>
      </c>
      <c r="G8" s="28">
        <v>1.5090254378573811</v>
      </c>
      <c r="I8" s="95">
        <v>8427</v>
      </c>
      <c r="J8" s="18">
        <v>9033</v>
      </c>
      <c r="K8" s="19">
        <v>16259</v>
      </c>
      <c r="L8" s="77">
        <v>1.0606977923841723</v>
      </c>
      <c r="M8" s="77">
        <v>1.1332215960697922</v>
      </c>
      <c r="N8" s="78">
        <v>1.9510433203855768</v>
      </c>
      <c r="P8" s="95">
        <v>6946</v>
      </c>
      <c r="Q8" s="18">
        <v>7669</v>
      </c>
      <c r="R8" s="19">
        <v>1346</v>
      </c>
      <c r="S8" s="77">
        <v>2.5503010721104422</v>
      </c>
      <c r="T8" s="77">
        <v>2.3752888195102613</v>
      </c>
      <c r="U8" s="78">
        <v>0.40384280733757777</v>
      </c>
    </row>
    <row r="9" spans="1:21" x14ac:dyDescent="0.2">
      <c r="A9" s="17" t="s">
        <v>83</v>
      </c>
      <c r="B9" s="18">
        <v>177392</v>
      </c>
      <c r="C9" s="18">
        <v>191382</v>
      </c>
      <c r="D9" s="19">
        <v>242858</v>
      </c>
      <c r="E9" s="27">
        <v>16.627844741042914</v>
      </c>
      <c r="F9" s="27">
        <v>17.088075258889937</v>
      </c>
      <c r="G9" s="28">
        <v>20.816750910943927</v>
      </c>
      <c r="I9" s="95">
        <v>121345</v>
      </c>
      <c r="J9" s="18">
        <v>125714</v>
      </c>
      <c r="K9" s="19">
        <v>133206</v>
      </c>
      <c r="L9" s="77">
        <v>15.273569908254109</v>
      </c>
      <c r="M9" s="77">
        <v>15.771263116164937</v>
      </c>
      <c r="N9" s="78">
        <v>15.984419492913533</v>
      </c>
      <c r="P9" s="95">
        <v>56047</v>
      </c>
      <c r="Q9" s="18">
        <v>65668</v>
      </c>
      <c r="R9" s="19">
        <v>109652</v>
      </c>
      <c r="S9" s="77">
        <v>20.578278748714936</v>
      </c>
      <c r="T9" s="77">
        <v>20.339088042717414</v>
      </c>
      <c r="U9" s="78">
        <v>32.899087303254142</v>
      </c>
    </row>
    <row r="10" spans="1:21" x14ac:dyDescent="0.2">
      <c r="A10" s="17" t="s">
        <v>85</v>
      </c>
      <c r="B10" s="18">
        <v>153929</v>
      </c>
      <c r="C10" s="18">
        <v>181073</v>
      </c>
      <c r="D10" s="19">
        <v>196995</v>
      </c>
      <c r="E10" s="27">
        <v>14.428539692567844</v>
      </c>
      <c r="F10" s="27">
        <v>16.167607462316088</v>
      </c>
      <c r="G10" s="28">
        <v>16.885570356757441</v>
      </c>
      <c r="I10" s="95">
        <v>98945</v>
      </c>
      <c r="J10" s="18">
        <v>113706</v>
      </c>
      <c r="K10" s="19">
        <v>128972</v>
      </c>
      <c r="L10" s="77">
        <v>12.454105027584184</v>
      </c>
      <c r="M10" s="77">
        <v>14.264817314592252</v>
      </c>
      <c r="N10" s="78">
        <v>15.476349044637962</v>
      </c>
      <c r="P10" s="95">
        <v>54984</v>
      </c>
      <c r="Q10" s="18">
        <v>67367</v>
      </c>
      <c r="R10" s="19">
        <v>68023</v>
      </c>
      <c r="S10" s="77">
        <v>20.187986488471143</v>
      </c>
      <c r="T10" s="77">
        <v>20.865312544523114</v>
      </c>
      <c r="U10" s="78">
        <v>20.409063360716235</v>
      </c>
    </row>
    <row r="11" spans="1:21" x14ac:dyDescent="0.2">
      <c r="A11" s="17" t="s">
        <v>181</v>
      </c>
      <c r="B11" s="18">
        <v>178144</v>
      </c>
      <c r="C11" s="18">
        <v>178388</v>
      </c>
      <c r="D11" s="19">
        <v>177178</v>
      </c>
      <c r="E11" s="27">
        <v>16.698333484871636</v>
      </c>
      <c r="F11" s="27">
        <v>15.927869754119293</v>
      </c>
      <c r="G11" s="28">
        <v>15.186941722731898</v>
      </c>
      <c r="I11" s="95">
        <v>178144</v>
      </c>
      <c r="J11" s="18">
        <v>178388</v>
      </c>
      <c r="K11" s="19">
        <v>177178</v>
      </c>
      <c r="L11" s="77">
        <v>22.422801415270676</v>
      </c>
      <c r="M11" s="77">
        <v>22.379401536554646</v>
      </c>
      <c r="N11" s="78">
        <v>21.260960293946475</v>
      </c>
      <c r="P11" s="95">
        <v>0</v>
      </c>
      <c r="Q11" s="18">
        <v>0</v>
      </c>
      <c r="R11" s="19">
        <v>0</v>
      </c>
      <c r="S11" s="77" t="s">
        <v>159</v>
      </c>
      <c r="T11" s="77" t="s">
        <v>159</v>
      </c>
      <c r="U11" s="78" t="s">
        <v>159</v>
      </c>
    </row>
    <row r="12" spans="1:21" x14ac:dyDescent="0.2">
      <c r="A12" s="17" t="s">
        <v>182</v>
      </c>
      <c r="B12" s="18">
        <v>0</v>
      </c>
      <c r="C12" s="18">
        <v>70756</v>
      </c>
      <c r="D12" s="19">
        <v>76559</v>
      </c>
      <c r="E12" s="27" t="s">
        <v>159</v>
      </c>
      <c r="F12" s="27">
        <v>6.3176466596545993</v>
      </c>
      <c r="G12" s="28">
        <v>6.562310621807625</v>
      </c>
      <c r="I12" s="95">
        <v>0</v>
      </c>
      <c r="J12" s="18">
        <v>70756</v>
      </c>
      <c r="K12" s="19">
        <v>76559</v>
      </c>
      <c r="L12" s="77" t="s">
        <v>159</v>
      </c>
      <c r="M12" s="77">
        <v>8.8765888687605692</v>
      </c>
      <c r="N12" s="78">
        <v>9.1869072861430201</v>
      </c>
      <c r="P12" s="95">
        <v>0</v>
      </c>
      <c r="Q12" s="18">
        <v>0</v>
      </c>
      <c r="R12" s="19">
        <v>0</v>
      </c>
      <c r="S12" s="77" t="s">
        <v>159</v>
      </c>
      <c r="T12" s="77" t="s">
        <v>159</v>
      </c>
      <c r="U12" s="78" t="s">
        <v>159</v>
      </c>
    </row>
    <row r="13" spans="1:21" x14ac:dyDescent="0.2">
      <c r="A13" s="17" t="s">
        <v>160</v>
      </c>
      <c r="B13" s="18">
        <v>12807</v>
      </c>
      <c r="C13" s="18">
        <v>12602</v>
      </c>
      <c r="D13" s="19">
        <v>7662</v>
      </c>
      <c r="E13" s="27">
        <v>1.2004645508170415</v>
      </c>
      <c r="F13" s="27">
        <v>1.1252046922517844</v>
      </c>
      <c r="G13" s="28">
        <v>0.65675392813764577</v>
      </c>
      <c r="I13" s="95">
        <v>12807</v>
      </c>
      <c r="J13" s="18">
        <v>12602</v>
      </c>
      <c r="K13" s="19">
        <v>7662</v>
      </c>
      <c r="L13" s="77">
        <v>1.6120038717294523</v>
      </c>
      <c r="M13" s="77">
        <v>1.580965189158809</v>
      </c>
      <c r="N13" s="78">
        <v>0.91942271485296079</v>
      </c>
      <c r="P13" s="95">
        <v>0</v>
      </c>
      <c r="Q13" s="18">
        <v>0</v>
      </c>
      <c r="R13" s="19">
        <v>0</v>
      </c>
      <c r="S13" s="77" t="s">
        <v>159</v>
      </c>
      <c r="T13" s="77" t="s">
        <v>159</v>
      </c>
      <c r="U13" s="78" t="s">
        <v>159</v>
      </c>
    </row>
    <row r="14" spans="1:21" x14ac:dyDescent="0.2">
      <c r="A14" s="17" t="s">
        <v>161</v>
      </c>
      <c r="B14" s="18">
        <v>20925</v>
      </c>
      <c r="C14" s="18">
        <v>19596</v>
      </c>
      <c r="D14" s="19">
        <v>19379</v>
      </c>
      <c r="E14" s="27">
        <v>1.9614055380531421</v>
      </c>
      <c r="F14" s="27">
        <v>1.7496834747949506</v>
      </c>
      <c r="G14" s="28">
        <v>1.6610851440067134</v>
      </c>
      <c r="I14" s="95">
        <v>7452</v>
      </c>
      <c r="J14" s="18">
        <v>7524</v>
      </c>
      <c r="K14" s="19">
        <v>7090</v>
      </c>
      <c r="L14" s="77">
        <v>0.93797554869429822</v>
      </c>
      <c r="M14" s="77">
        <v>0.94391224275756858</v>
      </c>
      <c r="N14" s="78">
        <v>0.85078400526070108</v>
      </c>
      <c r="P14" s="95">
        <v>13473</v>
      </c>
      <c r="Q14" s="18">
        <v>12072</v>
      </c>
      <c r="R14" s="19">
        <v>12289</v>
      </c>
      <c r="S14" s="77">
        <v>4.946761639007196</v>
      </c>
      <c r="T14" s="77">
        <v>3.7390124695694187</v>
      </c>
      <c r="U14" s="78">
        <v>3.6870908316281525</v>
      </c>
    </row>
    <row r="15" spans="1:21" x14ac:dyDescent="0.2">
      <c r="A15" s="17" t="s">
        <v>162</v>
      </c>
      <c r="B15" s="18">
        <v>18753</v>
      </c>
      <c r="C15" s="18">
        <v>17290</v>
      </c>
      <c r="D15" s="19">
        <v>13287</v>
      </c>
      <c r="E15" s="27">
        <v>1.7578130492287012</v>
      </c>
      <c r="F15" s="27">
        <v>1.5437858378855223</v>
      </c>
      <c r="G15" s="28">
        <v>1.1389049129685329</v>
      </c>
      <c r="I15" s="95">
        <v>0</v>
      </c>
      <c r="J15" s="18">
        <v>0</v>
      </c>
      <c r="K15" s="19">
        <v>0</v>
      </c>
      <c r="L15" s="77" t="s">
        <v>159</v>
      </c>
      <c r="M15" s="77" t="s">
        <v>159</v>
      </c>
      <c r="N15" s="78" t="s">
        <v>159</v>
      </c>
      <c r="P15" s="95">
        <v>18753</v>
      </c>
      <c r="Q15" s="18">
        <v>17290</v>
      </c>
      <c r="R15" s="19">
        <v>13287</v>
      </c>
      <c r="S15" s="77">
        <v>6.8853723013658392</v>
      </c>
      <c r="T15" s="77">
        <v>5.3551628229668031</v>
      </c>
      <c r="U15" s="78">
        <v>3.9865225713925678</v>
      </c>
    </row>
    <row r="16" spans="1:21" x14ac:dyDescent="0.2">
      <c r="A16" s="17" t="s">
        <v>163</v>
      </c>
      <c r="B16" s="18">
        <v>9806</v>
      </c>
      <c r="C16" s="18">
        <v>10597</v>
      </c>
      <c r="D16" s="19">
        <v>12371</v>
      </c>
      <c r="E16" s="27">
        <v>0.91916572072397185</v>
      </c>
      <c r="F16" s="27">
        <v>0.94618267924076804</v>
      </c>
      <c r="G16" s="28">
        <v>1.0603893037054053</v>
      </c>
      <c r="I16" s="95">
        <v>4572</v>
      </c>
      <c r="J16" s="18">
        <v>5061</v>
      </c>
      <c r="K16" s="19">
        <v>5679</v>
      </c>
      <c r="L16" s="77">
        <v>0.57547292117959359</v>
      </c>
      <c r="M16" s="77">
        <v>0.63492023665550967</v>
      </c>
      <c r="N16" s="78">
        <v>0.68146718841685772</v>
      </c>
      <c r="P16" s="95">
        <v>5234</v>
      </c>
      <c r="Q16" s="18">
        <v>5536</v>
      </c>
      <c r="R16" s="19">
        <v>6692</v>
      </c>
      <c r="S16" s="77">
        <v>1.9217212512850639</v>
      </c>
      <c r="T16" s="77">
        <v>1.7146432266017482</v>
      </c>
      <c r="U16" s="78">
        <v>2.0078128281597851</v>
      </c>
    </row>
    <row r="17" spans="1:21" x14ac:dyDescent="0.2">
      <c r="A17" s="17" t="s">
        <v>183</v>
      </c>
      <c r="B17" s="18">
        <v>80451</v>
      </c>
      <c r="C17" s="18">
        <v>13239</v>
      </c>
      <c r="D17" s="19">
        <v>20539</v>
      </c>
      <c r="E17" s="27">
        <v>7.5410770342610913</v>
      </c>
      <c r="F17" s="27">
        <v>1.1820810125949353</v>
      </c>
      <c r="G17" s="28">
        <v>1.7605153915451717</v>
      </c>
      <c r="I17" s="95">
        <v>68942</v>
      </c>
      <c r="J17" s="18">
        <v>0</v>
      </c>
      <c r="K17" s="19">
        <v>0</v>
      </c>
      <c r="L17" s="77">
        <v>8.6776583840690158</v>
      </c>
      <c r="M17" s="77" t="s">
        <v>159</v>
      </c>
      <c r="N17" s="78" t="s">
        <v>159</v>
      </c>
      <c r="P17" s="95">
        <v>11509</v>
      </c>
      <c r="Q17" s="18">
        <v>13239</v>
      </c>
      <c r="R17" s="19">
        <v>20539</v>
      </c>
      <c r="S17" s="77">
        <v>4.2256572183874281</v>
      </c>
      <c r="T17" s="77">
        <v>4.1004627306684505</v>
      </c>
      <c r="U17" s="78">
        <v>6.1623532094402007</v>
      </c>
    </row>
    <row r="18" spans="1:21" x14ac:dyDescent="0.2">
      <c r="A18" s="17" t="s">
        <v>164</v>
      </c>
      <c r="B18" s="18">
        <v>0</v>
      </c>
      <c r="C18" s="18">
        <v>0</v>
      </c>
      <c r="D18" s="19">
        <v>0</v>
      </c>
      <c r="E18" s="27" t="s">
        <v>159</v>
      </c>
      <c r="F18" s="27" t="s">
        <v>159</v>
      </c>
      <c r="G18" s="28" t="s">
        <v>159</v>
      </c>
      <c r="I18" s="95">
        <v>0</v>
      </c>
      <c r="J18" s="18">
        <v>0</v>
      </c>
      <c r="K18" s="19">
        <v>0</v>
      </c>
      <c r="L18" s="77" t="s">
        <v>159</v>
      </c>
      <c r="M18" s="77" t="s">
        <v>159</v>
      </c>
      <c r="N18" s="78" t="s">
        <v>159</v>
      </c>
      <c r="P18" s="95">
        <v>0</v>
      </c>
      <c r="Q18" s="18">
        <v>0</v>
      </c>
      <c r="R18" s="19">
        <v>0</v>
      </c>
      <c r="S18" s="77" t="s">
        <v>159</v>
      </c>
      <c r="T18" s="77" t="s">
        <v>159</v>
      </c>
      <c r="U18" s="78" t="s">
        <v>159</v>
      </c>
    </row>
    <row r="19" spans="1:21" x14ac:dyDescent="0.2">
      <c r="A19" s="17" t="s">
        <v>165</v>
      </c>
      <c r="B19" s="18">
        <v>768</v>
      </c>
      <c r="C19" s="18">
        <v>690</v>
      </c>
      <c r="D19" s="19">
        <v>610</v>
      </c>
      <c r="E19" s="27">
        <v>7.1988504335713896E-2</v>
      </c>
      <c r="F19" s="27">
        <v>6.1608573056160229E-2</v>
      </c>
      <c r="G19" s="28">
        <v>5.2286595688327317E-2</v>
      </c>
      <c r="I19" s="95">
        <v>768</v>
      </c>
      <c r="J19" s="18">
        <v>690</v>
      </c>
      <c r="K19" s="19">
        <v>610</v>
      </c>
      <c r="L19" s="77">
        <v>9.6667367337254576E-2</v>
      </c>
      <c r="M19" s="77">
        <v>8.6562924973780209E-2</v>
      </c>
      <c r="N19" s="78">
        <v>7.3198623865871323E-2</v>
      </c>
      <c r="P19" s="95">
        <v>0</v>
      </c>
      <c r="Q19" s="18">
        <v>0</v>
      </c>
      <c r="R19" s="19">
        <v>0</v>
      </c>
      <c r="S19" s="77" t="s">
        <v>159</v>
      </c>
      <c r="T19" s="77" t="s">
        <v>159</v>
      </c>
      <c r="U19" s="78" t="s">
        <v>159</v>
      </c>
    </row>
    <row r="20" spans="1:21" x14ac:dyDescent="0.2">
      <c r="A20" s="17" t="s">
        <v>166</v>
      </c>
      <c r="B20" s="18">
        <v>7079</v>
      </c>
      <c r="C20" s="18">
        <v>7226</v>
      </c>
      <c r="D20" s="19">
        <v>7433</v>
      </c>
      <c r="E20" s="27">
        <v>0.66355028931317528</v>
      </c>
      <c r="F20" s="27">
        <v>0.64519354913596205</v>
      </c>
      <c r="G20" s="28">
        <v>0.63712502582186381</v>
      </c>
      <c r="I20" s="95">
        <v>0</v>
      </c>
      <c r="J20" s="18">
        <v>0</v>
      </c>
      <c r="K20" s="19">
        <v>0</v>
      </c>
      <c r="L20" s="77" t="s">
        <v>159</v>
      </c>
      <c r="M20" s="77" t="s">
        <v>159</v>
      </c>
      <c r="N20" s="78" t="s">
        <v>159</v>
      </c>
      <c r="P20" s="95">
        <v>7079</v>
      </c>
      <c r="Q20" s="18">
        <v>7226</v>
      </c>
      <c r="R20" s="19">
        <v>7433</v>
      </c>
      <c r="S20" s="77">
        <v>2.5991334997797035</v>
      </c>
      <c r="T20" s="77">
        <v>2.2380801942601574</v>
      </c>
      <c r="U20" s="78">
        <v>2.2301363944578125</v>
      </c>
    </row>
    <row r="21" spans="1:21" x14ac:dyDescent="0.2">
      <c r="A21" s="17" t="s">
        <v>167</v>
      </c>
      <c r="B21" s="18">
        <v>29257</v>
      </c>
      <c r="C21" s="18">
        <v>28997</v>
      </c>
      <c r="D21" s="19">
        <v>29266</v>
      </c>
      <c r="E21" s="27">
        <v>2.742405822070288</v>
      </c>
      <c r="F21" s="27">
        <v>2.5890779607383743</v>
      </c>
      <c r="G21" s="28">
        <v>2.5085565728107988</v>
      </c>
      <c r="I21" s="95">
        <v>23448</v>
      </c>
      <c r="J21" s="18">
        <v>22960</v>
      </c>
      <c r="K21" s="19">
        <v>22803</v>
      </c>
      <c r="L21" s="77">
        <v>2.9513755590155535</v>
      </c>
      <c r="M21" s="77">
        <v>2.8804126918811503</v>
      </c>
      <c r="N21" s="78">
        <v>2.7363085573991208</v>
      </c>
      <c r="P21" s="95">
        <v>5809</v>
      </c>
      <c r="Q21" s="18">
        <v>6037</v>
      </c>
      <c r="R21" s="19">
        <v>6463</v>
      </c>
      <c r="S21" s="77">
        <v>2.1328388897048023</v>
      </c>
      <c r="T21" s="77">
        <v>1.8698159608010754</v>
      </c>
      <c r="U21" s="78">
        <v>1.9391055451877899</v>
      </c>
    </row>
    <row r="22" spans="1:21" x14ac:dyDescent="0.2">
      <c r="A22" s="17" t="s">
        <v>168</v>
      </c>
      <c r="B22" s="18">
        <v>0</v>
      </c>
      <c r="C22" s="18">
        <v>0</v>
      </c>
      <c r="D22" s="19">
        <v>0</v>
      </c>
      <c r="E22" s="27" t="s">
        <v>159</v>
      </c>
      <c r="F22" s="27" t="s">
        <v>159</v>
      </c>
      <c r="G22" s="28" t="s">
        <v>159</v>
      </c>
      <c r="I22" s="95">
        <v>0</v>
      </c>
      <c r="J22" s="18">
        <v>0</v>
      </c>
      <c r="K22" s="19">
        <v>0</v>
      </c>
      <c r="L22" s="77" t="s">
        <v>159</v>
      </c>
      <c r="M22" s="77" t="s">
        <v>159</v>
      </c>
      <c r="N22" s="78" t="s">
        <v>159</v>
      </c>
      <c r="P22" s="95">
        <v>0</v>
      </c>
      <c r="Q22" s="18">
        <v>0</v>
      </c>
      <c r="R22" s="19">
        <v>0</v>
      </c>
      <c r="S22" s="77" t="s">
        <v>159</v>
      </c>
      <c r="T22" s="77" t="s">
        <v>159</v>
      </c>
      <c r="U22" s="78" t="s">
        <v>159</v>
      </c>
    </row>
    <row r="23" spans="1:21" x14ac:dyDescent="0.2">
      <c r="A23" s="17" t="s">
        <v>169</v>
      </c>
      <c r="B23" s="18">
        <v>0</v>
      </c>
      <c r="C23" s="18">
        <v>0</v>
      </c>
      <c r="D23" s="19">
        <v>0</v>
      </c>
      <c r="E23" s="27" t="s">
        <v>159</v>
      </c>
      <c r="F23" s="27" t="s">
        <v>159</v>
      </c>
      <c r="G23" s="28" t="s">
        <v>159</v>
      </c>
      <c r="I23" s="95">
        <v>0</v>
      </c>
      <c r="J23" s="18">
        <v>0</v>
      </c>
      <c r="K23" s="19">
        <v>0</v>
      </c>
      <c r="L23" s="77" t="s">
        <v>159</v>
      </c>
      <c r="M23" s="77" t="s">
        <v>159</v>
      </c>
      <c r="N23" s="78" t="s">
        <v>159</v>
      </c>
      <c r="P23" s="95">
        <v>0</v>
      </c>
      <c r="Q23" s="18">
        <v>0</v>
      </c>
      <c r="R23" s="19">
        <v>0</v>
      </c>
      <c r="S23" s="77" t="s">
        <v>159</v>
      </c>
      <c r="T23" s="77" t="s">
        <v>159</v>
      </c>
      <c r="U23" s="78" t="s">
        <v>159</v>
      </c>
    </row>
    <row r="24" spans="1:21" x14ac:dyDescent="0.2">
      <c r="A24" s="17" t="s">
        <v>170</v>
      </c>
      <c r="B24" s="18">
        <v>160</v>
      </c>
      <c r="C24" s="18">
        <v>0</v>
      </c>
      <c r="D24" s="19">
        <v>0</v>
      </c>
      <c r="E24" s="27">
        <v>1.4997605069940394E-2</v>
      </c>
      <c r="F24" s="27" t="s">
        <v>159</v>
      </c>
      <c r="G24" s="28" t="s">
        <v>159</v>
      </c>
      <c r="I24" s="95">
        <v>0</v>
      </c>
      <c r="J24" s="18">
        <v>0</v>
      </c>
      <c r="K24" s="19">
        <v>0</v>
      </c>
      <c r="L24" s="77" t="s">
        <v>159</v>
      </c>
      <c r="M24" s="77" t="s">
        <v>159</v>
      </c>
      <c r="N24" s="78" t="s">
        <v>159</v>
      </c>
      <c r="P24" s="95">
        <v>160</v>
      </c>
      <c r="Q24" s="18">
        <v>0</v>
      </c>
      <c r="R24" s="19">
        <v>0</v>
      </c>
      <c r="S24" s="77">
        <v>5.8745777647231608E-2</v>
      </c>
      <c r="T24" s="77" t="s">
        <v>159</v>
      </c>
      <c r="U24" s="78" t="s">
        <v>159</v>
      </c>
    </row>
    <row r="25" spans="1:21" x14ac:dyDescent="0.2">
      <c r="A25" s="17" t="s">
        <v>171</v>
      </c>
      <c r="B25" s="18">
        <v>14622</v>
      </c>
      <c r="C25" s="18">
        <v>0</v>
      </c>
      <c r="D25" s="19">
        <v>0</v>
      </c>
      <c r="E25" s="27">
        <v>1.3705936333291777</v>
      </c>
      <c r="F25" s="27" t="s">
        <v>159</v>
      </c>
      <c r="G25" s="28" t="s">
        <v>159</v>
      </c>
      <c r="I25" s="95">
        <v>14622</v>
      </c>
      <c r="J25" s="18">
        <v>0</v>
      </c>
      <c r="K25" s="19">
        <v>0</v>
      </c>
      <c r="L25" s="77">
        <v>1.8404560484444483</v>
      </c>
      <c r="M25" s="77" t="s">
        <v>159</v>
      </c>
      <c r="N25" s="78" t="s">
        <v>159</v>
      </c>
      <c r="P25" s="95">
        <v>0</v>
      </c>
      <c r="Q25" s="18">
        <v>0</v>
      </c>
      <c r="R25" s="19">
        <v>0</v>
      </c>
      <c r="S25" s="77" t="s">
        <v>159</v>
      </c>
      <c r="T25" s="77" t="s">
        <v>159</v>
      </c>
      <c r="U25" s="78" t="s">
        <v>159</v>
      </c>
    </row>
    <row r="26" spans="1:21" x14ac:dyDescent="0.2">
      <c r="A26" s="17" t="s">
        <v>172</v>
      </c>
      <c r="B26" s="18">
        <v>18479</v>
      </c>
      <c r="C26" s="18">
        <v>16206</v>
      </c>
      <c r="D26" s="19">
        <v>16747</v>
      </c>
      <c r="E26" s="27">
        <v>1.7321296505464283</v>
      </c>
      <c r="F26" s="27">
        <v>1.4469978767364242</v>
      </c>
      <c r="G26" s="28">
        <v>1.4354813409711764</v>
      </c>
      <c r="I26" s="95">
        <v>17414</v>
      </c>
      <c r="J26" s="18">
        <v>15283</v>
      </c>
      <c r="K26" s="19">
        <v>15860</v>
      </c>
      <c r="L26" s="77">
        <v>2.1918822067850927</v>
      </c>
      <c r="M26" s="77">
        <v>1.9173060614120043</v>
      </c>
      <c r="N26" s="78">
        <v>1.9031642205126544</v>
      </c>
      <c r="P26" s="95">
        <v>1065</v>
      </c>
      <c r="Q26" s="18">
        <v>923</v>
      </c>
      <c r="R26" s="19">
        <v>887</v>
      </c>
      <c r="S26" s="77">
        <v>0.39102658246438537</v>
      </c>
      <c r="T26" s="77">
        <v>0.28587711310574665</v>
      </c>
      <c r="U26" s="78">
        <v>0.26612820959021655</v>
      </c>
    </row>
    <row r="27" spans="1:21" x14ac:dyDescent="0.2">
      <c r="A27" s="17" t="s">
        <v>173</v>
      </c>
      <c r="B27" s="18">
        <v>4816</v>
      </c>
      <c r="C27" s="18">
        <v>6741</v>
      </c>
      <c r="D27" s="19">
        <v>7082</v>
      </c>
      <c r="E27" s="27">
        <v>0.45142791260520587</v>
      </c>
      <c r="F27" s="27">
        <v>0.60188897242257411</v>
      </c>
      <c r="G27" s="28">
        <v>0.60703880436841651</v>
      </c>
      <c r="I27" s="95">
        <v>794</v>
      </c>
      <c r="J27" s="18">
        <v>793</v>
      </c>
      <c r="K27" s="19">
        <v>777</v>
      </c>
      <c r="L27" s="77">
        <v>9.9939960502317876E-2</v>
      </c>
      <c r="M27" s="77">
        <v>9.9484636962619874E-2</v>
      </c>
      <c r="N27" s="78">
        <v>9.3238247120954132E-2</v>
      </c>
      <c r="P27" s="95">
        <v>4022</v>
      </c>
      <c r="Q27" s="18">
        <v>5948</v>
      </c>
      <c r="R27" s="19">
        <v>6305</v>
      </c>
      <c r="S27" s="77">
        <v>1.4767219856072844</v>
      </c>
      <c r="T27" s="77">
        <v>1.8422503453445083</v>
      </c>
      <c r="U27" s="78">
        <v>1.8917005202551471</v>
      </c>
    </row>
    <row r="28" spans="1:21" x14ac:dyDescent="0.2">
      <c r="A28" s="17" t="s">
        <v>174</v>
      </c>
      <c r="B28" s="18">
        <v>35396</v>
      </c>
      <c r="C28" s="18">
        <v>34584</v>
      </c>
      <c r="D28" s="19">
        <v>38045</v>
      </c>
      <c r="E28" s="27">
        <v>3.3178451815975638</v>
      </c>
      <c r="F28" s="27">
        <v>3.0879288269191965</v>
      </c>
      <c r="G28" s="28">
        <v>3.261054972069529</v>
      </c>
      <c r="I28" s="95">
        <v>29889</v>
      </c>
      <c r="J28" s="18">
        <v>28873</v>
      </c>
      <c r="K28" s="19">
        <v>29514</v>
      </c>
      <c r="L28" s="77">
        <v>3.762097581176044</v>
      </c>
      <c r="M28" s="77">
        <v>3.6222193228521102</v>
      </c>
      <c r="N28" s="78">
        <v>3.5416134176677478</v>
      </c>
      <c r="P28" s="95">
        <v>5507</v>
      </c>
      <c r="Q28" s="18">
        <v>5711</v>
      </c>
      <c r="R28" s="19">
        <v>8531</v>
      </c>
      <c r="S28" s="77">
        <v>2.021956234395653</v>
      </c>
      <c r="T28" s="77">
        <v>1.7688452794657845</v>
      </c>
      <c r="U28" s="78">
        <v>2.5595713145593435</v>
      </c>
    </row>
    <row r="29" spans="1:21" x14ac:dyDescent="0.2">
      <c r="A29" s="17" t="s">
        <v>175</v>
      </c>
      <c r="B29" s="18">
        <v>352</v>
      </c>
      <c r="C29" s="18">
        <v>376</v>
      </c>
      <c r="D29" s="19">
        <v>420</v>
      </c>
      <c r="E29" s="27">
        <v>3.2994731153868868E-2</v>
      </c>
      <c r="F29" s="27">
        <v>3.3572207926255433E-2</v>
      </c>
      <c r="G29" s="28">
        <v>3.6000606867372907E-2</v>
      </c>
      <c r="I29" s="95">
        <v>294</v>
      </c>
      <c r="J29" s="18">
        <v>314</v>
      </c>
      <c r="K29" s="19">
        <v>364</v>
      </c>
      <c r="L29" s="77">
        <v>3.7005476558792764E-2</v>
      </c>
      <c r="M29" s="77">
        <v>3.9392403538792739E-2</v>
      </c>
      <c r="N29" s="78">
        <v>4.3679178831437966E-2</v>
      </c>
      <c r="P29" s="95">
        <v>58</v>
      </c>
      <c r="Q29" s="18">
        <v>62</v>
      </c>
      <c r="R29" s="19">
        <v>56</v>
      </c>
      <c r="S29" s="77">
        <v>2.1295344397121458E-2</v>
      </c>
      <c r="T29" s="77">
        <v>1.9203013014687208E-2</v>
      </c>
      <c r="U29" s="78">
        <v>1.680178098878481E-2</v>
      </c>
    </row>
    <row r="30" spans="1:21" x14ac:dyDescent="0.2">
      <c r="A30" s="17" t="s">
        <v>176</v>
      </c>
      <c r="B30" s="18">
        <v>0</v>
      </c>
      <c r="C30" s="18">
        <v>0</v>
      </c>
      <c r="D30" s="19">
        <v>0</v>
      </c>
      <c r="E30" s="27" t="s">
        <v>159</v>
      </c>
      <c r="F30" s="27" t="s">
        <v>159</v>
      </c>
      <c r="G30" s="28" t="s">
        <v>159</v>
      </c>
      <c r="I30" s="95">
        <v>0</v>
      </c>
      <c r="J30" s="18">
        <v>0</v>
      </c>
      <c r="K30" s="19">
        <v>0</v>
      </c>
      <c r="L30" s="77" t="s">
        <v>159</v>
      </c>
      <c r="M30" s="77" t="s">
        <v>159</v>
      </c>
      <c r="N30" s="78" t="s">
        <v>159</v>
      </c>
      <c r="P30" s="95">
        <v>0</v>
      </c>
      <c r="Q30" s="18">
        <v>0</v>
      </c>
      <c r="R30" s="19">
        <v>0</v>
      </c>
      <c r="S30" s="77" t="s">
        <v>159</v>
      </c>
      <c r="T30" s="77" t="s">
        <v>159</v>
      </c>
      <c r="U30" s="78" t="s">
        <v>159</v>
      </c>
    </row>
    <row r="31" spans="1:21" x14ac:dyDescent="0.2">
      <c r="A31" s="17" t="s">
        <v>177</v>
      </c>
      <c r="B31" s="18">
        <v>24</v>
      </c>
      <c r="C31" s="18">
        <v>20</v>
      </c>
      <c r="D31" s="19">
        <v>0</v>
      </c>
      <c r="E31" s="27">
        <v>2.2496407604910592E-3</v>
      </c>
      <c r="F31" s="27">
        <v>1.7857557407582676E-3</v>
      </c>
      <c r="G31" s="28" t="s">
        <v>159</v>
      </c>
      <c r="I31" s="95">
        <v>0</v>
      </c>
      <c r="J31" s="18">
        <v>0</v>
      </c>
      <c r="K31" s="19">
        <v>0</v>
      </c>
      <c r="L31" s="77" t="s">
        <v>159</v>
      </c>
      <c r="M31" s="77" t="s">
        <v>159</v>
      </c>
      <c r="N31" s="78" t="s">
        <v>159</v>
      </c>
      <c r="P31" s="95">
        <v>24</v>
      </c>
      <c r="Q31" s="18">
        <v>20</v>
      </c>
      <c r="R31" s="19">
        <v>0</v>
      </c>
      <c r="S31" s="77">
        <v>8.8118666470847415E-3</v>
      </c>
      <c r="T31" s="77">
        <v>6.1945203273184538E-3</v>
      </c>
      <c r="U31" s="78" t="s">
        <v>159</v>
      </c>
    </row>
    <row r="32" spans="1:21" x14ac:dyDescent="0.2">
      <c r="A32" s="17" t="s">
        <v>178</v>
      </c>
      <c r="B32" s="18">
        <v>1658</v>
      </c>
      <c r="C32" s="18">
        <v>1740</v>
      </c>
      <c r="D32" s="19">
        <v>141</v>
      </c>
      <c r="E32" s="27">
        <v>0.15541268253725732</v>
      </c>
      <c r="F32" s="27">
        <v>0.15536074944596928</v>
      </c>
      <c r="G32" s="28">
        <v>1.2085918019760904E-2</v>
      </c>
      <c r="I32" s="95">
        <v>0</v>
      </c>
      <c r="J32" s="18">
        <v>0</v>
      </c>
      <c r="K32" s="19">
        <v>0</v>
      </c>
      <c r="L32" s="77" t="s">
        <v>159</v>
      </c>
      <c r="M32" s="77" t="s">
        <v>159</v>
      </c>
      <c r="N32" s="78" t="s">
        <v>159</v>
      </c>
      <c r="P32" s="95">
        <v>1658</v>
      </c>
      <c r="Q32" s="18">
        <v>1740</v>
      </c>
      <c r="R32" s="19">
        <v>141</v>
      </c>
      <c r="S32" s="77">
        <v>0.60875312086943756</v>
      </c>
      <c r="T32" s="77">
        <v>0.53892326847670546</v>
      </c>
      <c r="U32" s="78">
        <v>4.2304484275333183E-2</v>
      </c>
    </row>
    <row r="33" spans="1:21" x14ac:dyDescent="0.2">
      <c r="A33" s="17" t="s">
        <v>179</v>
      </c>
      <c r="B33" s="18">
        <v>13201</v>
      </c>
      <c r="C33" s="18">
        <v>11191</v>
      </c>
      <c r="D33" s="19">
        <v>9209</v>
      </c>
      <c r="E33" s="27">
        <v>1.2373961533017697</v>
      </c>
      <c r="F33" s="27">
        <v>0.99921962474128867</v>
      </c>
      <c r="G33" s="28">
        <v>0.78935616343246928</v>
      </c>
      <c r="I33" s="95">
        <v>11980</v>
      </c>
      <c r="J33" s="18">
        <v>10298</v>
      </c>
      <c r="K33" s="19">
        <v>9011</v>
      </c>
      <c r="L33" s="77">
        <v>1.5079102352868619</v>
      </c>
      <c r="M33" s="77">
        <v>1.2919202918550561</v>
      </c>
      <c r="N33" s="78">
        <v>1.0812996715661745</v>
      </c>
      <c r="P33" s="95">
        <v>1221</v>
      </c>
      <c r="Q33" s="18">
        <v>893</v>
      </c>
      <c r="R33" s="19">
        <v>198</v>
      </c>
      <c r="S33" s="77">
        <v>0.4483037156704362</v>
      </c>
      <c r="T33" s="77">
        <v>0.27658533261476898</v>
      </c>
      <c r="U33" s="78">
        <v>5.9406297067489157E-2</v>
      </c>
    </row>
    <row r="34" spans="1:21" x14ac:dyDescent="0.2">
      <c r="A34" s="17" t="s">
        <v>180</v>
      </c>
      <c r="B34" s="18">
        <v>0</v>
      </c>
      <c r="C34" s="18">
        <v>3214</v>
      </c>
      <c r="D34" s="19">
        <v>3419</v>
      </c>
      <c r="E34" s="27" t="s">
        <v>159</v>
      </c>
      <c r="F34" s="27">
        <v>0.28697094753985358</v>
      </c>
      <c r="G34" s="28">
        <v>0.2930620830465428</v>
      </c>
      <c r="I34" s="95">
        <v>0</v>
      </c>
      <c r="J34" s="18">
        <v>2363</v>
      </c>
      <c r="K34" s="19">
        <v>2617</v>
      </c>
      <c r="L34" s="77" t="s">
        <v>159</v>
      </c>
      <c r="M34" s="77">
        <v>0.29644665465658354</v>
      </c>
      <c r="N34" s="78">
        <v>0.31403409615899219</v>
      </c>
      <c r="P34" s="95">
        <v>0</v>
      </c>
      <c r="Q34" s="18">
        <v>851</v>
      </c>
      <c r="R34" s="19">
        <v>802</v>
      </c>
      <c r="S34" s="77" t="s">
        <v>159</v>
      </c>
      <c r="T34" s="77">
        <v>0.26357683992740022</v>
      </c>
      <c r="U34" s="78">
        <v>0.24062550630366819</v>
      </c>
    </row>
    <row r="35" spans="1:21" ht="13.5" thickBot="1" x14ac:dyDescent="0.25">
      <c r="A35" s="20" t="s">
        <v>4</v>
      </c>
      <c r="B35" s="21">
        <v>1066837</v>
      </c>
      <c r="C35" s="21">
        <v>1119974</v>
      </c>
      <c r="D35" s="22">
        <v>1166647</v>
      </c>
      <c r="E35" s="23">
        <v>100</v>
      </c>
      <c r="F35" s="23">
        <v>100</v>
      </c>
      <c r="G35" s="48">
        <v>100</v>
      </c>
      <c r="I35" s="96">
        <v>794477</v>
      </c>
      <c r="J35" s="21">
        <v>797108</v>
      </c>
      <c r="K35" s="22">
        <v>833349</v>
      </c>
      <c r="L35" s="81">
        <v>100</v>
      </c>
      <c r="M35" s="81">
        <v>100</v>
      </c>
      <c r="N35" s="82">
        <v>100</v>
      </c>
      <c r="P35" s="96">
        <v>272360</v>
      </c>
      <c r="Q35" s="21">
        <v>322866</v>
      </c>
      <c r="R35" s="22">
        <v>333298</v>
      </c>
      <c r="S35" s="81">
        <v>100</v>
      </c>
      <c r="T35" s="81">
        <v>100</v>
      </c>
      <c r="U35" s="82">
        <v>100</v>
      </c>
    </row>
    <row r="36" spans="1:21" x14ac:dyDescent="0.2">
      <c r="I36" s="103"/>
      <c r="P36" s="103"/>
    </row>
    <row r="37" spans="1:21" ht="16.5" thickBot="1" x14ac:dyDescent="0.3">
      <c r="A37" s="5" t="s">
        <v>115</v>
      </c>
      <c r="B37" s="6"/>
      <c r="C37" s="6"/>
      <c r="D37" s="194" t="s">
        <v>105</v>
      </c>
      <c r="E37" s="194"/>
      <c r="F37" s="6"/>
      <c r="I37" s="194" t="s">
        <v>108</v>
      </c>
      <c r="J37" s="194"/>
      <c r="K37" s="194"/>
      <c r="L37" s="194"/>
      <c r="M37" s="194"/>
      <c r="N37" s="194"/>
      <c r="P37" s="194" t="s">
        <v>109</v>
      </c>
      <c r="Q37" s="194"/>
      <c r="R37" s="194"/>
      <c r="S37" s="194"/>
      <c r="T37" s="194"/>
      <c r="U37" s="194"/>
    </row>
    <row r="38" spans="1:21" x14ac:dyDescent="0.2">
      <c r="A38" s="7"/>
      <c r="B38" s="86"/>
      <c r="C38" s="85" t="s">
        <v>38</v>
      </c>
      <c r="D38" s="87"/>
      <c r="E38" s="11"/>
      <c r="F38" s="9" t="s">
        <v>2</v>
      </c>
      <c r="G38" s="12"/>
      <c r="I38" s="32"/>
      <c r="J38" s="85" t="s">
        <v>31</v>
      </c>
      <c r="K38" s="87"/>
      <c r="L38" s="11"/>
      <c r="M38" s="85" t="s">
        <v>2</v>
      </c>
      <c r="N38" s="12"/>
      <c r="P38" s="32"/>
      <c r="Q38" s="85" t="s">
        <v>31</v>
      </c>
      <c r="R38" s="87"/>
      <c r="S38" s="11"/>
      <c r="T38" s="85" t="s">
        <v>2</v>
      </c>
      <c r="U38" s="12"/>
    </row>
    <row r="39" spans="1:21" x14ac:dyDescent="0.2">
      <c r="A39" s="13" t="s">
        <v>3</v>
      </c>
      <c r="B39" s="14" t="s">
        <v>157</v>
      </c>
      <c r="C39" s="15" t="s">
        <v>153</v>
      </c>
      <c r="D39" s="66" t="s">
        <v>154</v>
      </c>
      <c r="E39" s="15" t="s">
        <v>157</v>
      </c>
      <c r="F39" s="15" t="s">
        <v>153</v>
      </c>
      <c r="G39" s="16" t="s">
        <v>154</v>
      </c>
      <c r="I39" s="94" t="s">
        <v>157</v>
      </c>
      <c r="J39" s="15" t="s">
        <v>153</v>
      </c>
      <c r="K39" s="66" t="s">
        <v>154</v>
      </c>
      <c r="L39" s="15" t="s">
        <v>157</v>
      </c>
      <c r="M39" s="15" t="s">
        <v>153</v>
      </c>
      <c r="N39" s="16" t="s">
        <v>154</v>
      </c>
      <c r="P39" s="94" t="s">
        <v>157</v>
      </c>
      <c r="Q39" s="15" t="s">
        <v>153</v>
      </c>
      <c r="R39" s="66" t="s">
        <v>154</v>
      </c>
      <c r="S39" s="15" t="s">
        <v>157</v>
      </c>
      <c r="T39" s="15" t="s">
        <v>153</v>
      </c>
      <c r="U39" s="16" t="s">
        <v>154</v>
      </c>
    </row>
    <row r="40" spans="1:21" x14ac:dyDescent="0.2">
      <c r="A40" s="17" t="s">
        <v>82</v>
      </c>
      <c r="B40" s="18">
        <v>1120543</v>
      </c>
      <c r="C40" s="18">
        <v>1223004</v>
      </c>
      <c r="D40" s="19">
        <v>853032</v>
      </c>
      <c r="E40" s="27">
        <v>21.1188987006486</v>
      </c>
      <c r="F40" s="27">
        <v>22.134665197542645</v>
      </c>
      <c r="G40" s="28">
        <v>15.689984886310736</v>
      </c>
      <c r="I40" s="95">
        <v>198561</v>
      </c>
      <c r="J40" s="18">
        <v>186790</v>
      </c>
      <c r="K40" s="19">
        <v>186450</v>
      </c>
      <c r="L40" s="77">
        <v>14.021203998452139</v>
      </c>
      <c r="M40" s="77">
        <v>13.570722287326751</v>
      </c>
      <c r="N40" s="78">
        <v>13.673525063362433</v>
      </c>
      <c r="P40" s="95">
        <v>921982</v>
      </c>
      <c r="Q40" s="18">
        <v>1036214</v>
      </c>
      <c r="R40" s="19">
        <v>666582</v>
      </c>
      <c r="S40" s="77">
        <v>23.702981955045722</v>
      </c>
      <c r="T40" s="77">
        <v>24.975818711075235</v>
      </c>
      <c r="U40" s="78">
        <v>16.365033073431782</v>
      </c>
    </row>
    <row r="41" spans="1:21" x14ac:dyDescent="0.2">
      <c r="A41" s="17" t="s">
        <v>158</v>
      </c>
      <c r="B41" s="18">
        <v>28140</v>
      </c>
      <c r="C41" s="18">
        <v>25095</v>
      </c>
      <c r="D41" s="19">
        <v>24431</v>
      </c>
      <c r="E41" s="27">
        <v>0.53035520228697308</v>
      </c>
      <c r="F41" s="27">
        <v>0.45418446966022402</v>
      </c>
      <c r="G41" s="28">
        <v>0.44936417479937163</v>
      </c>
      <c r="I41" s="95">
        <v>11940</v>
      </c>
      <c r="J41" s="18">
        <v>12736</v>
      </c>
      <c r="K41" s="19">
        <v>22780</v>
      </c>
      <c r="L41" s="77">
        <v>0.84313221499447799</v>
      </c>
      <c r="M41" s="77">
        <v>0.92529963622995615</v>
      </c>
      <c r="N41" s="78">
        <v>1.6705974842767295</v>
      </c>
      <c r="P41" s="95">
        <v>16200</v>
      </c>
      <c r="Q41" s="18">
        <v>12359</v>
      </c>
      <c r="R41" s="19">
        <v>1651</v>
      </c>
      <c r="S41" s="77">
        <v>0.41648134960524252</v>
      </c>
      <c r="T41" s="77">
        <v>0.29788841248060616</v>
      </c>
      <c r="U41" s="78">
        <v>4.0533152116672626E-2</v>
      </c>
    </row>
    <row r="42" spans="1:21" x14ac:dyDescent="0.2">
      <c r="A42" s="17" t="s">
        <v>83</v>
      </c>
      <c r="B42" s="18">
        <v>968857</v>
      </c>
      <c r="C42" s="18">
        <v>1016596</v>
      </c>
      <c r="D42" s="19">
        <v>1195538</v>
      </c>
      <c r="E42" s="27">
        <v>18.260069304269717</v>
      </c>
      <c r="F42" s="27">
        <v>18.398968524355652</v>
      </c>
      <c r="G42" s="28">
        <v>21.989764922078145</v>
      </c>
      <c r="I42" s="95">
        <v>176561</v>
      </c>
      <c r="J42" s="18">
        <v>171388</v>
      </c>
      <c r="K42" s="19">
        <v>167616</v>
      </c>
      <c r="L42" s="77">
        <v>12.467694054576217</v>
      </c>
      <c r="M42" s="77">
        <v>12.451731631138482</v>
      </c>
      <c r="N42" s="78">
        <v>12.292312024781751</v>
      </c>
      <c r="P42" s="95">
        <v>792296</v>
      </c>
      <c r="Q42" s="18">
        <v>845208</v>
      </c>
      <c r="R42" s="19">
        <v>1027922</v>
      </c>
      <c r="S42" s="77">
        <v>20.368920207829333</v>
      </c>
      <c r="T42" s="77">
        <v>20.372009817615353</v>
      </c>
      <c r="U42" s="78">
        <v>25.236171284115301</v>
      </c>
    </row>
    <row r="43" spans="1:21" x14ac:dyDescent="0.2">
      <c r="A43" s="17" t="s">
        <v>85</v>
      </c>
      <c r="B43" s="18">
        <v>558493</v>
      </c>
      <c r="C43" s="18">
        <v>599419</v>
      </c>
      <c r="D43" s="19">
        <v>612926</v>
      </c>
      <c r="E43" s="27">
        <v>10.525929921494615</v>
      </c>
      <c r="F43" s="27">
        <v>10.848647165541417</v>
      </c>
      <c r="G43" s="28">
        <v>11.273668134872892</v>
      </c>
      <c r="I43" s="95">
        <v>131526</v>
      </c>
      <c r="J43" s="18">
        <v>124105</v>
      </c>
      <c r="K43" s="19">
        <v>119197</v>
      </c>
      <c r="L43" s="77">
        <v>9.2875885853738431</v>
      </c>
      <c r="M43" s="77">
        <v>9.0165131402574357</v>
      </c>
      <c r="N43" s="78">
        <v>8.7414490049751237</v>
      </c>
      <c r="P43" s="95">
        <v>426967</v>
      </c>
      <c r="Q43" s="18">
        <v>475314</v>
      </c>
      <c r="R43" s="19">
        <v>493729</v>
      </c>
      <c r="S43" s="77">
        <v>10.976777308450714</v>
      </c>
      <c r="T43" s="77">
        <v>11.456471631184305</v>
      </c>
      <c r="U43" s="78">
        <v>12.121376536288709</v>
      </c>
    </row>
    <row r="44" spans="1:21" x14ac:dyDescent="0.2">
      <c r="A44" s="17" t="s">
        <v>181</v>
      </c>
      <c r="B44" s="18">
        <v>576090</v>
      </c>
      <c r="C44" s="18">
        <v>635162</v>
      </c>
      <c r="D44" s="19">
        <v>630254</v>
      </c>
      <c r="E44" s="27">
        <v>10.857580969634055</v>
      </c>
      <c r="F44" s="27">
        <v>11.495545571561157</v>
      </c>
      <c r="G44" s="28">
        <v>11.592385437518036</v>
      </c>
      <c r="I44" s="95">
        <v>576090</v>
      </c>
      <c r="J44" s="18">
        <v>635162</v>
      </c>
      <c r="K44" s="19">
        <v>630254</v>
      </c>
      <c r="L44" s="77">
        <v>40.680070162158195</v>
      </c>
      <c r="M44" s="77">
        <v>46.145977351373382</v>
      </c>
      <c r="N44" s="78">
        <v>46.220401530085425</v>
      </c>
      <c r="P44" s="95">
        <v>0</v>
      </c>
      <c r="Q44" s="18">
        <v>0</v>
      </c>
      <c r="R44" s="19">
        <v>0</v>
      </c>
      <c r="S44" s="77" t="s">
        <v>159</v>
      </c>
      <c r="T44" s="77" t="s">
        <v>159</v>
      </c>
      <c r="U44" s="78" t="s">
        <v>159</v>
      </c>
    </row>
    <row r="45" spans="1:21" x14ac:dyDescent="0.2">
      <c r="A45" s="17" t="s">
        <v>182</v>
      </c>
      <c r="B45" s="18">
        <v>0</v>
      </c>
      <c r="C45" s="18">
        <v>94669</v>
      </c>
      <c r="D45" s="19">
        <v>99079</v>
      </c>
      <c r="E45" s="27" t="s">
        <v>159</v>
      </c>
      <c r="F45" s="27">
        <v>1.7133767506779738</v>
      </c>
      <c r="G45" s="28">
        <v>1.8223794799618083</v>
      </c>
      <c r="I45" s="95">
        <v>0</v>
      </c>
      <c r="J45" s="18">
        <v>94669</v>
      </c>
      <c r="K45" s="19">
        <v>99079</v>
      </c>
      <c r="L45" s="77" t="s">
        <v>159</v>
      </c>
      <c r="M45" s="77">
        <v>6.8779201682045947</v>
      </c>
      <c r="N45" s="78">
        <v>7.2660723505115934</v>
      </c>
      <c r="P45" s="95">
        <v>0</v>
      </c>
      <c r="Q45" s="18">
        <v>0</v>
      </c>
      <c r="R45" s="19">
        <v>0</v>
      </c>
      <c r="S45" s="77" t="s">
        <v>159</v>
      </c>
      <c r="T45" s="77" t="s">
        <v>159</v>
      </c>
      <c r="U45" s="78" t="s">
        <v>159</v>
      </c>
    </row>
    <row r="46" spans="1:21" x14ac:dyDescent="0.2">
      <c r="A46" s="17" t="s">
        <v>160</v>
      </c>
      <c r="B46" s="18">
        <v>19719</v>
      </c>
      <c r="C46" s="18">
        <v>18848</v>
      </c>
      <c r="D46" s="19">
        <v>10541</v>
      </c>
      <c r="E46" s="27">
        <v>0.3716444290652744</v>
      </c>
      <c r="F46" s="27">
        <v>0.34112248990459865</v>
      </c>
      <c r="G46" s="28">
        <v>0.19388268046990201</v>
      </c>
      <c r="I46" s="95">
        <v>19719</v>
      </c>
      <c r="J46" s="18">
        <v>18848</v>
      </c>
      <c r="K46" s="19">
        <v>10541</v>
      </c>
      <c r="L46" s="77">
        <v>1.3924392083313326</v>
      </c>
      <c r="M46" s="77">
        <v>1.3693504666820204</v>
      </c>
      <c r="N46" s="78">
        <v>0.7730363512625551</v>
      </c>
      <c r="P46" s="95">
        <v>0</v>
      </c>
      <c r="Q46" s="18">
        <v>0</v>
      </c>
      <c r="R46" s="19">
        <v>0</v>
      </c>
      <c r="S46" s="77" t="s">
        <v>159</v>
      </c>
      <c r="T46" s="77" t="s">
        <v>159</v>
      </c>
      <c r="U46" s="78" t="s">
        <v>159</v>
      </c>
    </row>
    <row r="47" spans="1:21" x14ac:dyDescent="0.2">
      <c r="A47" s="17" t="s">
        <v>161</v>
      </c>
      <c r="B47" s="18">
        <v>159500</v>
      </c>
      <c r="C47" s="18">
        <v>167931</v>
      </c>
      <c r="D47" s="19">
        <v>170791</v>
      </c>
      <c r="E47" s="27">
        <v>3.0061000271774061</v>
      </c>
      <c r="F47" s="27">
        <v>3.0393166835828285</v>
      </c>
      <c r="G47" s="28">
        <v>3.1413923612688581</v>
      </c>
      <c r="I47" s="95">
        <v>11315</v>
      </c>
      <c r="J47" s="18">
        <v>10887</v>
      </c>
      <c r="K47" s="19">
        <v>9635</v>
      </c>
      <c r="L47" s="77">
        <v>0.79899840977073022</v>
      </c>
      <c r="M47" s="77">
        <v>0.7909655417427397</v>
      </c>
      <c r="N47" s="78">
        <v>0.70659379986858162</v>
      </c>
      <c r="P47" s="95">
        <v>148185</v>
      </c>
      <c r="Q47" s="18">
        <v>157044</v>
      </c>
      <c r="R47" s="19">
        <v>161156</v>
      </c>
      <c r="S47" s="77">
        <v>3.8096474562501768</v>
      </c>
      <c r="T47" s="77">
        <v>3.7852243587348746</v>
      </c>
      <c r="U47" s="78">
        <v>3.956487378870075</v>
      </c>
    </row>
    <row r="48" spans="1:21" x14ac:dyDescent="0.2">
      <c r="A48" s="17" t="s">
        <v>162</v>
      </c>
      <c r="B48" s="18">
        <v>441369</v>
      </c>
      <c r="C48" s="18">
        <v>414863</v>
      </c>
      <c r="D48" s="19">
        <v>214494</v>
      </c>
      <c r="E48" s="27">
        <v>8.3184913034185861</v>
      </c>
      <c r="F48" s="27">
        <v>7.5084411889479785</v>
      </c>
      <c r="G48" s="28">
        <v>3.9452302120018179</v>
      </c>
      <c r="I48" s="95">
        <v>0</v>
      </c>
      <c r="J48" s="18">
        <v>0</v>
      </c>
      <c r="K48" s="19">
        <v>0</v>
      </c>
      <c r="L48" s="77" t="s">
        <v>159</v>
      </c>
      <c r="M48" s="77" t="s">
        <v>159</v>
      </c>
      <c r="N48" s="78" t="s">
        <v>159</v>
      </c>
      <c r="P48" s="95">
        <v>441369</v>
      </c>
      <c r="Q48" s="18">
        <v>414863</v>
      </c>
      <c r="R48" s="19">
        <v>214494</v>
      </c>
      <c r="S48" s="77">
        <v>11.347034369994832</v>
      </c>
      <c r="T48" s="77">
        <v>9.9994239393916757</v>
      </c>
      <c r="U48" s="78">
        <v>5.265970884381332</v>
      </c>
    </row>
    <row r="49" spans="1:21" x14ac:dyDescent="0.2">
      <c r="A49" s="17" t="s">
        <v>163</v>
      </c>
      <c r="B49" s="18">
        <v>234456</v>
      </c>
      <c r="C49" s="18">
        <v>281189</v>
      </c>
      <c r="D49" s="19">
        <v>533274</v>
      </c>
      <c r="E49" s="27">
        <v>4.4187974167517607</v>
      </c>
      <c r="F49" s="27">
        <v>5.0891283857058669</v>
      </c>
      <c r="G49" s="28">
        <v>9.8086132762457581</v>
      </c>
      <c r="I49" s="95">
        <v>7183</v>
      </c>
      <c r="J49" s="18">
        <v>8048</v>
      </c>
      <c r="K49" s="19">
        <v>9159</v>
      </c>
      <c r="L49" s="77">
        <v>0.5072209966754887</v>
      </c>
      <c r="M49" s="77">
        <v>0.58470567465284917</v>
      </c>
      <c r="N49" s="78">
        <v>0.67168579273444096</v>
      </c>
      <c r="P49" s="95">
        <v>227273</v>
      </c>
      <c r="Q49" s="18">
        <v>273141</v>
      </c>
      <c r="R49" s="19">
        <v>524115</v>
      </c>
      <c r="S49" s="77">
        <v>5.8428991215328567</v>
      </c>
      <c r="T49" s="77">
        <v>6.5835050467970913</v>
      </c>
      <c r="U49" s="78">
        <v>12.867373120308828</v>
      </c>
    </row>
    <row r="50" spans="1:21" x14ac:dyDescent="0.2">
      <c r="A50" s="17" t="s">
        <v>183</v>
      </c>
      <c r="B50" s="18">
        <v>199182</v>
      </c>
      <c r="C50" s="18">
        <v>53082</v>
      </c>
      <c r="D50" s="19">
        <v>55893</v>
      </c>
      <c r="E50" s="27">
        <v>3.7539875587037623</v>
      </c>
      <c r="F50" s="27">
        <v>0.96071010235122589</v>
      </c>
      <c r="G50" s="28">
        <v>1.0280509116311767</v>
      </c>
      <c r="I50" s="95">
        <v>152807</v>
      </c>
      <c r="J50" s="18">
        <v>0</v>
      </c>
      <c r="K50" s="19">
        <v>0</v>
      </c>
      <c r="L50" s="77">
        <v>10.790326999720369</v>
      </c>
      <c r="M50" s="77" t="s">
        <v>159</v>
      </c>
      <c r="N50" s="78" t="s">
        <v>159</v>
      </c>
      <c r="P50" s="95">
        <v>46375</v>
      </c>
      <c r="Q50" s="18">
        <v>53082</v>
      </c>
      <c r="R50" s="19">
        <v>55893</v>
      </c>
      <c r="S50" s="77">
        <v>1.1922421350582173</v>
      </c>
      <c r="T50" s="77">
        <v>1.2794330213848641</v>
      </c>
      <c r="U50" s="78">
        <v>1.3722104610885422</v>
      </c>
    </row>
    <row r="51" spans="1:21" x14ac:dyDescent="0.2">
      <c r="A51" s="17" t="s">
        <v>164</v>
      </c>
      <c r="B51" s="18">
        <v>0</v>
      </c>
      <c r="C51" s="18">
        <v>0</v>
      </c>
      <c r="D51" s="19">
        <v>0</v>
      </c>
      <c r="E51" s="27" t="s">
        <v>159</v>
      </c>
      <c r="F51" s="27" t="s">
        <v>159</v>
      </c>
      <c r="G51" s="28" t="s">
        <v>159</v>
      </c>
      <c r="I51" s="95">
        <v>0</v>
      </c>
      <c r="J51" s="18">
        <v>0</v>
      </c>
      <c r="K51" s="19">
        <v>0</v>
      </c>
      <c r="L51" s="77" t="s">
        <v>159</v>
      </c>
      <c r="M51" s="77" t="s">
        <v>159</v>
      </c>
      <c r="N51" s="78" t="s">
        <v>159</v>
      </c>
      <c r="P51" s="95">
        <v>0</v>
      </c>
      <c r="Q51" s="18">
        <v>0</v>
      </c>
      <c r="R51" s="19">
        <v>0</v>
      </c>
      <c r="S51" s="77" t="s">
        <v>159</v>
      </c>
      <c r="T51" s="77" t="s">
        <v>159</v>
      </c>
      <c r="U51" s="78" t="s">
        <v>159</v>
      </c>
    </row>
    <row r="52" spans="1:21" x14ac:dyDescent="0.2">
      <c r="A52" s="17" t="s">
        <v>165</v>
      </c>
      <c r="B52" s="18">
        <v>2247</v>
      </c>
      <c r="C52" s="18">
        <v>2018</v>
      </c>
      <c r="D52" s="19">
        <v>1785</v>
      </c>
      <c r="E52" s="27">
        <v>4.2349258690079189E-2</v>
      </c>
      <c r="F52" s="27">
        <v>3.6522983055362904E-2</v>
      </c>
      <c r="G52" s="28">
        <v>3.2831855102815208E-2</v>
      </c>
      <c r="I52" s="95">
        <v>2247</v>
      </c>
      <c r="J52" s="18">
        <v>2018</v>
      </c>
      <c r="K52" s="19">
        <v>1785</v>
      </c>
      <c r="L52" s="77">
        <v>0.1586698565404181</v>
      </c>
      <c r="M52" s="77">
        <v>0.14661233243656183</v>
      </c>
      <c r="N52" s="78">
        <v>0.13090502675302731</v>
      </c>
      <c r="P52" s="95">
        <v>0</v>
      </c>
      <c r="Q52" s="18">
        <v>0</v>
      </c>
      <c r="R52" s="19">
        <v>0</v>
      </c>
      <c r="S52" s="77" t="s">
        <v>159</v>
      </c>
      <c r="T52" s="77" t="s">
        <v>159</v>
      </c>
      <c r="U52" s="78" t="s">
        <v>159</v>
      </c>
    </row>
    <row r="53" spans="1:21" x14ac:dyDescent="0.2">
      <c r="A53" s="17" t="s">
        <v>166</v>
      </c>
      <c r="B53" s="18">
        <v>152859</v>
      </c>
      <c r="C53" s="18">
        <v>154142</v>
      </c>
      <c r="D53" s="19">
        <v>178762</v>
      </c>
      <c r="E53" s="27">
        <v>2.8809369533185647</v>
      </c>
      <c r="F53" s="27">
        <v>2.7897550317739093</v>
      </c>
      <c r="G53" s="28">
        <v>3.2880045276691607</v>
      </c>
      <c r="I53" s="95">
        <v>0</v>
      </c>
      <c r="J53" s="18">
        <v>0</v>
      </c>
      <c r="K53" s="19">
        <v>0</v>
      </c>
      <c r="L53" s="77" t="s">
        <v>159</v>
      </c>
      <c r="M53" s="77" t="s">
        <v>159</v>
      </c>
      <c r="N53" s="78" t="s">
        <v>159</v>
      </c>
      <c r="P53" s="95">
        <v>152859</v>
      </c>
      <c r="Q53" s="18">
        <v>154142</v>
      </c>
      <c r="R53" s="19">
        <v>178762</v>
      </c>
      <c r="S53" s="77">
        <v>3.9298100382288745</v>
      </c>
      <c r="T53" s="77">
        <v>3.7152775852889066</v>
      </c>
      <c r="U53" s="78">
        <v>4.3887264316660399</v>
      </c>
    </row>
    <row r="54" spans="1:21" x14ac:dyDescent="0.2">
      <c r="A54" s="17" t="s">
        <v>167</v>
      </c>
      <c r="B54" s="18">
        <v>34673</v>
      </c>
      <c r="C54" s="18">
        <v>33625</v>
      </c>
      <c r="D54" s="19">
        <v>32642</v>
      </c>
      <c r="E54" s="27">
        <v>0.65348279775750595</v>
      </c>
      <c r="F54" s="27">
        <v>0.60856556255529126</v>
      </c>
      <c r="G54" s="28">
        <v>0.60039070827232155</v>
      </c>
      <c r="I54" s="95">
        <v>32443</v>
      </c>
      <c r="J54" s="18">
        <v>31212</v>
      </c>
      <c r="K54" s="19">
        <v>30237</v>
      </c>
      <c r="L54" s="77">
        <v>2.29093286859848</v>
      </c>
      <c r="M54" s="77">
        <v>2.2676234489643052</v>
      </c>
      <c r="N54" s="78">
        <v>2.2174651506617855</v>
      </c>
      <c r="P54" s="95">
        <v>2230</v>
      </c>
      <c r="Q54" s="18">
        <v>2413</v>
      </c>
      <c r="R54" s="19">
        <v>2405</v>
      </c>
      <c r="S54" s="77">
        <v>5.7330457383931534E-2</v>
      </c>
      <c r="T54" s="77">
        <v>5.8160428781916226E-2</v>
      </c>
      <c r="U54" s="78">
        <v>5.9044355445546745E-2</v>
      </c>
    </row>
    <row r="55" spans="1:21" x14ac:dyDescent="0.2">
      <c r="A55" s="17" t="s">
        <v>168</v>
      </c>
      <c r="B55" s="18">
        <v>0</v>
      </c>
      <c r="C55" s="18">
        <v>0</v>
      </c>
      <c r="D55" s="19">
        <v>0</v>
      </c>
      <c r="E55" s="27" t="s">
        <v>159</v>
      </c>
      <c r="F55" s="27" t="s">
        <v>159</v>
      </c>
      <c r="G55" s="28" t="s">
        <v>159</v>
      </c>
      <c r="I55" s="95">
        <v>0</v>
      </c>
      <c r="J55" s="18">
        <v>0</v>
      </c>
      <c r="K55" s="19">
        <v>0</v>
      </c>
      <c r="L55" s="77" t="s">
        <v>159</v>
      </c>
      <c r="M55" s="77" t="s">
        <v>159</v>
      </c>
      <c r="N55" s="78" t="s">
        <v>159</v>
      </c>
      <c r="P55" s="95">
        <v>0</v>
      </c>
      <c r="Q55" s="18">
        <v>0</v>
      </c>
      <c r="R55" s="19">
        <v>0</v>
      </c>
      <c r="S55" s="77" t="s">
        <v>159</v>
      </c>
      <c r="T55" s="77" t="s">
        <v>159</v>
      </c>
      <c r="U55" s="78" t="s">
        <v>159</v>
      </c>
    </row>
    <row r="56" spans="1:21" x14ac:dyDescent="0.2">
      <c r="A56" s="17" t="s">
        <v>169</v>
      </c>
      <c r="B56" s="18">
        <v>0</v>
      </c>
      <c r="C56" s="18">
        <v>0</v>
      </c>
      <c r="D56" s="19">
        <v>0</v>
      </c>
      <c r="E56" s="27" t="s">
        <v>159</v>
      </c>
      <c r="F56" s="27" t="s">
        <v>159</v>
      </c>
      <c r="G56" s="28" t="s">
        <v>159</v>
      </c>
      <c r="I56" s="95">
        <v>0</v>
      </c>
      <c r="J56" s="18">
        <v>0</v>
      </c>
      <c r="K56" s="19">
        <v>0</v>
      </c>
      <c r="L56" s="77" t="s">
        <v>159</v>
      </c>
      <c r="M56" s="77" t="s">
        <v>159</v>
      </c>
      <c r="N56" s="78" t="s">
        <v>159</v>
      </c>
      <c r="P56" s="95">
        <v>0</v>
      </c>
      <c r="Q56" s="18">
        <v>0</v>
      </c>
      <c r="R56" s="19">
        <v>0</v>
      </c>
      <c r="S56" s="77" t="s">
        <v>159</v>
      </c>
      <c r="T56" s="77" t="s">
        <v>159</v>
      </c>
      <c r="U56" s="78" t="s">
        <v>159</v>
      </c>
    </row>
    <row r="57" spans="1:21" x14ac:dyDescent="0.2">
      <c r="A57" s="17" t="s">
        <v>170</v>
      </c>
      <c r="B57" s="18">
        <v>1099</v>
      </c>
      <c r="C57" s="18">
        <v>0</v>
      </c>
      <c r="D57" s="19">
        <v>0</v>
      </c>
      <c r="E57" s="27">
        <v>2.0712877303247456E-2</v>
      </c>
      <c r="F57" s="27" t="s">
        <v>159</v>
      </c>
      <c r="G57" s="28" t="s">
        <v>159</v>
      </c>
      <c r="I57" s="95">
        <v>0</v>
      </c>
      <c r="J57" s="18">
        <v>0</v>
      </c>
      <c r="K57" s="19">
        <v>0</v>
      </c>
      <c r="L57" s="77" t="s">
        <v>159</v>
      </c>
      <c r="M57" s="77" t="s">
        <v>159</v>
      </c>
      <c r="N57" s="78" t="s">
        <v>159</v>
      </c>
      <c r="P57" s="95">
        <v>1099</v>
      </c>
      <c r="Q57" s="18">
        <v>0</v>
      </c>
      <c r="R57" s="19">
        <v>0</v>
      </c>
      <c r="S57" s="77">
        <v>2.825388908741738E-2</v>
      </c>
      <c r="T57" s="77" t="s">
        <v>159</v>
      </c>
      <c r="U57" s="78" t="s">
        <v>159</v>
      </c>
    </row>
    <row r="58" spans="1:21" x14ac:dyDescent="0.2">
      <c r="A58" s="17" t="s">
        <v>171</v>
      </c>
      <c r="B58" s="18">
        <v>10865</v>
      </c>
      <c r="C58" s="18">
        <v>0</v>
      </c>
      <c r="D58" s="19">
        <v>0</v>
      </c>
      <c r="E58" s="27">
        <v>0.20477289526822892</v>
      </c>
      <c r="F58" s="27" t="s">
        <v>159</v>
      </c>
      <c r="G58" s="28" t="s">
        <v>159</v>
      </c>
      <c r="I58" s="95">
        <v>10865</v>
      </c>
      <c r="J58" s="18">
        <v>0</v>
      </c>
      <c r="K58" s="19">
        <v>0</v>
      </c>
      <c r="L58" s="77">
        <v>0.76722207000963172</v>
      </c>
      <c r="M58" s="77" t="s">
        <v>159</v>
      </c>
      <c r="N58" s="78" t="s">
        <v>159</v>
      </c>
      <c r="P58" s="95">
        <v>0</v>
      </c>
      <c r="Q58" s="18">
        <v>0</v>
      </c>
      <c r="R58" s="19">
        <v>0</v>
      </c>
      <c r="S58" s="77" t="s">
        <v>159</v>
      </c>
      <c r="T58" s="77" t="s">
        <v>159</v>
      </c>
      <c r="U58" s="78" t="s">
        <v>159</v>
      </c>
    </row>
    <row r="59" spans="1:21" x14ac:dyDescent="0.2">
      <c r="A59" s="17" t="s">
        <v>172</v>
      </c>
      <c r="B59" s="18">
        <v>36993</v>
      </c>
      <c r="C59" s="18">
        <v>31509</v>
      </c>
      <c r="D59" s="19">
        <v>31646</v>
      </c>
      <c r="E59" s="27">
        <v>0.69720788906190456</v>
      </c>
      <c r="F59" s="27">
        <v>0.57026891629902365</v>
      </c>
      <c r="G59" s="28">
        <v>0.58207108492083481</v>
      </c>
      <c r="I59" s="95">
        <v>31098</v>
      </c>
      <c r="J59" s="18">
        <v>27071</v>
      </c>
      <c r="K59" s="19">
        <v>26082</v>
      </c>
      <c r="L59" s="77">
        <v>2.1959569197569744</v>
      </c>
      <c r="M59" s="77">
        <v>1.9667702930575646</v>
      </c>
      <c r="N59" s="78">
        <v>1.9127534497324696</v>
      </c>
      <c r="P59" s="95">
        <v>5895</v>
      </c>
      <c r="Q59" s="18">
        <v>4438</v>
      </c>
      <c r="R59" s="19">
        <v>5564</v>
      </c>
      <c r="S59" s="77">
        <v>0.15155293555079657</v>
      </c>
      <c r="T59" s="77">
        <v>0.10696891128642529</v>
      </c>
      <c r="U59" s="78">
        <v>0.13659991421996759</v>
      </c>
    </row>
    <row r="60" spans="1:21" x14ac:dyDescent="0.2">
      <c r="A60" s="17" t="s">
        <v>173</v>
      </c>
      <c r="B60" s="18">
        <v>696250</v>
      </c>
      <c r="C60" s="18">
        <v>689262</v>
      </c>
      <c r="D60" s="19">
        <v>711460</v>
      </c>
      <c r="E60" s="27">
        <v>13.122239146848081</v>
      </c>
      <c r="F60" s="27">
        <v>12.474680052876881</v>
      </c>
      <c r="G60" s="28">
        <v>13.086023322940564</v>
      </c>
      <c r="I60" s="95">
        <v>1029</v>
      </c>
      <c r="J60" s="18">
        <v>1065</v>
      </c>
      <c r="K60" s="19">
        <v>1049</v>
      </c>
      <c r="L60" s="77">
        <v>7.2661896920378374E-2</v>
      </c>
      <c r="M60" s="77">
        <v>7.7374694769543284E-2</v>
      </c>
      <c r="N60" s="78">
        <v>7.6929620764104006E-2</v>
      </c>
      <c r="P60" s="95">
        <v>695221</v>
      </c>
      <c r="Q60" s="18">
        <v>688197</v>
      </c>
      <c r="R60" s="19">
        <v>710411</v>
      </c>
      <c r="S60" s="77">
        <v>17.873245700858416</v>
      </c>
      <c r="T60" s="77">
        <v>16.587580856373147</v>
      </c>
      <c r="U60" s="78">
        <v>17.441064281258338</v>
      </c>
    </row>
    <row r="61" spans="1:21" x14ac:dyDescent="0.2">
      <c r="A61" s="17" t="s">
        <v>174</v>
      </c>
      <c r="B61" s="18">
        <v>41492</v>
      </c>
      <c r="C61" s="18">
        <v>56374</v>
      </c>
      <c r="D61" s="19">
        <v>63122</v>
      </c>
      <c r="E61" s="27">
        <v>0.78200064155263271</v>
      </c>
      <c r="F61" s="27">
        <v>1.0202907070183491</v>
      </c>
      <c r="G61" s="28">
        <v>1.1610153264985443</v>
      </c>
      <c r="I61" s="95">
        <v>37321</v>
      </c>
      <c r="J61" s="18">
        <v>37150</v>
      </c>
      <c r="K61" s="19">
        <v>36025</v>
      </c>
      <c r="L61" s="77">
        <v>2.6353883916087866</v>
      </c>
      <c r="M61" s="77">
        <v>2.6990327799892331</v>
      </c>
      <c r="N61" s="78">
        <v>2.6419347836290248</v>
      </c>
      <c r="P61" s="95">
        <v>4171</v>
      </c>
      <c r="Q61" s="18">
        <v>19224</v>
      </c>
      <c r="R61" s="19">
        <v>27097</v>
      </c>
      <c r="S61" s="77">
        <v>0.10723109316070781</v>
      </c>
      <c r="T61" s="77">
        <v>0.46335519390947266</v>
      </c>
      <c r="U61" s="78">
        <v>0.66524943846485662</v>
      </c>
    </row>
    <row r="62" spans="1:21" x14ac:dyDescent="0.2">
      <c r="A62" s="17" t="s">
        <v>175</v>
      </c>
      <c r="B62" s="18">
        <v>0</v>
      </c>
      <c r="C62" s="18">
        <v>0</v>
      </c>
      <c r="D62" s="19">
        <v>0</v>
      </c>
      <c r="E62" s="27" t="s">
        <v>159</v>
      </c>
      <c r="F62" s="27" t="s">
        <v>159</v>
      </c>
      <c r="G62" s="28" t="s">
        <v>159</v>
      </c>
      <c r="I62" s="95">
        <v>0</v>
      </c>
      <c r="J62" s="18">
        <v>0</v>
      </c>
      <c r="K62" s="19">
        <v>0</v>
      </c>
      <c r="L62" s="77" t="s">
        <v>159</v>
      </c>
      <c r="M62" s="77" t="s">
        <v>159</v>
      </c>
      <c r="N62" s="78" t="s">
        <v>159</v>
      </c>
      <c r="P62" s="95">
        <v>0</v>
      </c>
      <c r="Q62" s="18">
        <v>0</v>
      </c>
      <c r="R62" s="19">
        <v>0</v>
      </c>
      <c r="S62" s="77" t="s">
        <v>159</v>
      </c>
      <c r="T62" s="77" t="s">
        <v>159</v>
      </c>
      <c r="U62" s="78" t="s">
        <v>159</v>
      </c>
    </row>
    <row r="63" spans="1:21" x14ac:dyDescent="0.2">
      <c r="A63" s="17" t="s">
        <v>176</v>
      </c>
      <c r="B63" s="18">
        <v>0</v>
      </c>
      <c r="C63" s="18">
        <v>0</v>
      </c>
      <c r="D63" s="19">
        <v>0</v>
      </c>
      <c r="E63" s="27" t="s">
        <v>159</v>
      </c>
      <c r="F63" s="27" t="s">
        <v>159</v>
      </c>
      <c r="G63" s="28" t="s">
        <v>159</v>
      </c>
      <c r="I63" s="95">
        <v>0</v>
      </c>
      <c r="J63" s="18">
        <v>0</v>
      </c>
      <c r="K63" s="19">
        <v>0</v>
      </c>
      <c r="L63" s="77" t="s">
        <v>159</v>
      </c>
      <c r="M63" s="77" t="s">
        <v>159</v>
      </c>
      <c r="N63" s="78" t="s">
        <v>159</v>
      </c>
      <c r="P63" s="95">
        <v>0</v>
      </c>
      <c r="Q63" s="18">
        <v>0</v>
      </c>
      <c r="R63" s="19">
        <v>0</v>
      </c>
      <c r="S63" s="77" t="s">
        <v>159</v>
      </c>
      <c r="T63" s="77" t="s">
        <v>159</v>
      </c>
      <c r="U63" s="78" t="s">
        <v>159</v>
      </c>
    </row>
    <row r="64" spans="1:21" x14ac:dyDescent="0.2">
      <c r="A64" s="17" t="s">
        <v>177</v>
      </c>
      <c r="B64" s="18">
        <v>64</v>
      </c>
      <c r="C64" s="18">
        <v>48</v>
      </c>
      <c r="D64" s="19">
        <v>0</v>
      </c>
      <c r="E64" s="27">
        <v>1.2062094152937553E-3</v>
      </c>
      <c r="F64" s="27">
        <v>8.6873299636145665E-4</v>
      </c>
      <c r="G64" s="28" t="s">
        <v>159</v>
      </c>
      <c r="I64" s="95">
        <v>0</v>
      </c>
      <c r="J64" s="18">
        <v>0</v>
      </c>
      <c r="K64" s="19">
        <v>0</v>
      </c>
      <c r="L64" s="77" t="s">
        <v>159</v>
      </c>
      <c r="M64" s="77" t="s">
        <v>159</v>
      </c>
      <c r="N64" s="78" t="s">
        <v>159</v>
      </c>
      <c r="P64" s="95">
        <v>64</v>
      </c>
      <c r="Q64" s="18">
        <v>48</v>
      </c>
      <c r="R64" s="19">
        <v>0</v>
      </c>
      <c r="S64" s="77">
        <v>1.6453584181935507E-3</v>
      </c>
      <c r="T64" s="77">
        <v>1.1569418075142888E-3</v>
      </c>
      <c r="U64" s="78" t="s">
        <v>159</v>
      </c>
    </row>
    <row r="65" spans="1:21" x14ac:dyDescent="0.2">
      <c r="A65" s="17" t="s">
        <v>178</v>
      </c>
      <c r="B65" s="18">
        <v>5702</v>
      </c>
      <c r="C65" s="18">
        <v>6445</v>
      </c>
      <c r="D65" s="19">
        <v>461</v>
      </c>
      <c r="E65" s="27">
        <v>0.10746572009382802</v>
      </c>
      <c r="F65" s="27">
        <v>0.11664550336561642</v>
      </c>
      <c r="G65" s="28">
        <v>8.4792634187102582E-3</v>
      </c>
      <c r="I65" s="95">
        <v>0</v>
      </c>
      <c r="J65" s="18">
        <v>0</v>
      </c>
      <c r="K65" s="19">
        <v>0</v>
      </c>
      <c r="L65" s="77" t="s">
        <v>159</v>
      </c>
      <c r="M65" s="77" t="s">
        <v>159</v>
      </c>
      <c r="N65" s="78" t="s">
        <v>159</v>
      </c>
      <c r="P65" s="95">
        <v>5702</v>
      </c>
      <c r="Q65" s="18">
        <v>6445</v>
      </c>
      <c r="R65" s="19">
        <v>461</v>
      </c>
      <c r="S65" s="77">
        <v>0.14659115157093167</v>
      </c>
      <c r="T65" s="77">
        <v>0.15534354061311648</v>
      </c>
      <c r="U65" s="78">
        <v>1.1317857738210832E-2</v>
      </c>
    </row>
    <row r="66" spans="1:21" x14ac:dyDescent="0.2">
      <c r="A66" s="17" t="s">
        <v>179</v>
      </c>
      <c r="B66" s="18">
        <v>17285</v>
      </c>
      <c r="C66" s="18">
        <v>15602</v>
      </c>
      <c r="D66" s="19">
        <v>12700</v>
      </c>
      <c r="E66" s="27">
        <v>0.32577077723988379</v>
      </c>
      <c r="F66" s="27">
        <v>0.28237442102565513</v>
      </c>
      <c r="G66" s="28">
        <v>0.2335935909275928</v>
      </c>
      <c r="I66" s="95">
        <v>15443</v>
      </c>
      <c r="J66" s="18">
        <v>12672</v>
      </c>
      <c r="K66" s="19">
        <v>10968</v>
      </c>
      <c r="L66" s="77">
        <v>1.0904933665125398</v>
      </c>
      <c r="M66" s="77">
        <v>0.92064988931422775</v>
      </c>
      <c r="N66" s="78">
        <v>0.80435088707406366</v>
      </c>
      <c r="P66" s="95">
        <v>1842</v>
      </c>
      <c r="Q66" s="18">
        <v>2930</v>
      </c>
      <c r="R66" s="19">
        <v>1732</v>
      </c>
      <c r="S66" s="77">
        <v>4.7355471973633129E-2</v>
      </c>
      <c r="T66" s="77">
        <v>7.0621656167018043E-2</v>
      </c>
      <c r="U66" s="78">
        <v>4.2521756187811621E-2</v>
      </c>
    </row>
    <row r="67" spans="1:21" x14ac:dyDescent="0.2">
      <c r="A67" s="17" t="s">
        <v>180</v>
      </c>
      <c r="B67" s="18">
        <v>0</v>
      </c>
      <c r="C67" s="18">
        <v>6405</v>
      </c>
      <c r="D67" s="19">
        <v>3962</v>
      </c>
      <c r="E67" s="27" t="s">
        <v>159</v>
      </c>
      <c r="F67" s="27">
        <v>0.11592155920198187</v>
      </c>
      <c r="G67" s="28">
        <v>7.2873843090954543E-2</v>
      </c>
      <c r="I67" s="95">
        <v>0</v>
      </c>
      <c r="J67" s="18">
        <v>2598</v>
      </c>
      <c r="K67" s="19">
        <v>2727</v>
      </c>
      <c r="L67" s="77" t="s">
        <v>159</v>
      </c>
      <c r="M67" s="77">
        <v>0.18875066386035066</v>
      </c>
      <c r="N67" s="78">
        <v>0.19998767952689384</v>
      </c>
      <c r="P67" s="95">
        <v>0</v>
      </c>
      <c r="Q67" s="18">
        <v>3807</v>
      </c>
      <c r="R67" s="19">
        <v>1235</v>
      </c>
      <c r="S67" s="77" t="s">
        <v>159</v>
      </c>
      <c r="T67" s="77">
        <v>9.1759947108477027E-2</v>
      </c>
      <c r="U67" s="78">
        <v>3.0320074417983463E-2</v>
      </c>
    </row>
    <row r="68" spans="1:21" ht="13.5" thickBot="1" x14ac:dyDescent="0.25">
      <c r="A68" s="20" t="s">
        <v>4</v>
      </c>
      <c r="B68" s="21">
        <v>5305878</v>
      </c>
      <c r="C68" s="21">
        <v>5525288</v>
      </c>
      <c r="D68" s="22">
        <v>5436793</v>
      </c>
      <c r="E68" s="23">
        <v>100</v>
      </c>
      <c r="F68" s="23">
        <v>100</v>
      </c>
      <c r="G68" s="48">
        <v>100</v>
      </c>
      <c r="I68" s="96">
        <v>1416148</v>
      </c>
      <c r="J68" s="21">
        <v>1376419</v>
      </c>
      <c r="K68" s="22">
        <v>1363584</v>
      </c>
      <c r="L68" s="81">
        <v>100</v>
      </c>
      <c r="M68" s="81">
        <v>100</v>
      </c>
      <c r="N68" s="82">
        <v>100</v>
      </c>
      <c r="P68" s="96">
        <v>3889730</v>
      </c>
      <c r="Q68" s="21">
        <v>4148869</v>
      </c>
      <c r="R68" s="22">
        <v>4073209</v>
      </c>
      <c r="S68" s="81">
        <v>100</v>
      </c>
      <c r="T68" s="81">
        <v>100</v>
      </c>
      <c r="U68" s="82">
        <v>100</v>
      </c>
    </row>
    <row r="69" spans="1:21" x14ac:dyDescent="0.2">
      <c r="A69" s="24"/>
      <c r="B69" s="24"/>
      <c r="C69" s="24"/>
      <c r="D69" s="24"/>
      <c r="E69" s="24"/>
      <c r="F69" s="24"/>
      <c r="G69" s="50"/>
    </row>
    <row r="70" spans="1:21" ht="12.75" customHeight="1" x14ac:dyDescent="0.2">
      <c r="A70" s="61" t="s">
        <v>155</v>
      </c>
      <c r="F70" s="25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184">
        <v>12</v>
      </c>
    </row>
    <row r="71" spans="1:21" ht="12.75" customHeight="1" x14ac:dyDescent="0.2">
      <c r="A71" s="63" t="s">
        <v>156</v>
      </c>
      <c r="F71" s="25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183"/>
    </row>
    <row r="72" spans="1:21" ht="12.75" customHeight="1" x14ac:dyDescent="0.2"/>
    <row r="73" spans="1:21" ht="12.75" customHeight="1" x14ac:dyDescent="0.2"/>
    <row r="76" spans="1:21" ht="12.75" customHeight="1" x14ac:dyDescent="0.2"/>
    <row r="77" spans="1:21" ht="12.75" customHeight="1" x14ac:dyDescent="0.2"/>
  </sheetData>
  <mergeCells count="7">
    <mergeCell ref="D4:E4"/>
    <mergeCell ref="D37:E37"/>
    <mergeCell ref="U70:U71"/>
    <mergeCell ref="I4:N4"/>
    <mergeCell ref="P4:U4"/>
    <mergeCell ref="I37:N37"/>
    <mergeCell ref="P37:U37"/>
  </mergeCells>
  <phoneticPr fontId="0" type="noConversion"/>
  <hyperlinks>
    <hyperlink ref="A2" location="Innhold!A32" tooltip="Move to Innhold" display="Tilbake til innholdsfortegnelsen" xr:uid="{00000000-0004-0000-0B00-000000000000}"/>
  </hyperlinks>
  <pageMargins left="0.78740157480314965" right="0.78740157480314965" top="0.39370078740157483" bottom="0.19685039370078741" header="3.937007874015748E-2" footer="3.937007874015748E-2"/>
  <pageSetup paperSize="9" scale="51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72"/>
  <sheetViews>
    <sheetView showGridLines="0" showRowColHeaders="0" zoomScaleNormal="100" workbookViewId="0"/>
  </sheetViews>
  <sheetFormatPr defaultColWidth="11.42578125" defaultRowHeight="12.75" x14ac:dyDescent="0.2"/>
  <cols>
    <col min="1" max="1" width="25.7109375" style="1" customWidth="1"/>
    <col min="2" max="7" width="12.5703125" style="1" customWidth="1"/>
    <col min="8" max="16384" width="11.42578125" style="1"/>
  </cols>
  <sheetData>
    <row r="1" spans="1:7" ht="5.25" customHeight="1" x14ac:dyDescent="0.2"/>
    <row r="2" spans="1:7" x14ac:dyDescent="0.2">
      <c r="A2" s="69" t="s">
        <v>0</v>
      </c>
      <c r="B2" s="3"/>
      <c r="C2" s="3"/>
      <c r="D2" s="3"/>
      <c r="E2" s="3"/>
      <c r="F2" s="3"/>
    </row>
    <row r="3" spans="1:7" ht="6" customHeight="1" x14ac:dyDescent="0.2">
      <c r="A3" s="4"/>
      <c r="B3" s="3"/>
      <c r="C3" s="3"/>
      <c r="D3" s="3"/>
      <c r="E3" s="3"/>
      <c r="F3" s="3"/>
    </row>
    <row r="4" spans="1:7" ht="16.5" thickBot="1" x14ac:dyDescent="0.3">
      <c r="A4" s="5" t="s">
        <v>116</v>
      </c>
      <c r="B4" s="6"/>
      <c r="C4" s="6"/>
      <c r="D4" s="6"/>
      <c r="E4" s="6"/>
      <c r="F4" s="6"/>
    </row>
    <row r="5" spans="1:7" x14ac:dyDescent="0.2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</row>
    <row r="7" spans="1:7" x14ac:dyDescent="0.2">
      <c r="A7" s="17" t="s">
        <v>82</v>
      </c>
      <c r="B7" s="18">
        <v>400940</v>
      </c>
      <c r="C7" s="18">
        <v>389570</v>
      </c>
      <c r="D7" s="19">
        <v>385041</v>
      </c>
      <c r="E7" s="27">
        <v>18.161524962924108</v>
      </c>
      <c r="F7" s="27">
        <v>17.461105037800198</v>
      </c>
      <c r="G7" s="28">
        <v>17.099595648727327</v>
      </c>
    </row>
    <row r="8" spans="1:7" x14ac:dyDescent="0.2">
      <c r="A8" s="17" t="s">
        <v>158</v>
      </c>
      <c r="B8" s="18">
        <v>63662</v>
      </c>
      <c r="C8" s="18">
        <v>67979</v>
      </c>
      <c r="D8" s="19">
        <v>73743</v>
      </c>
      <c r="E8" s="27">
        <v>2.8837207616842284</v>
      </c>
      <c r="F8" s="27">
        <v>3.0469195763652737</v>
      </c>
      <c r="G8" s="28">
        <v>3.2749122351232707</v>
      </c>
    </row>
    <row r="9" spans="1:7" x14ac:dyDescent="0.2">
      <c r="A9" s="17" t="s">
        <v>83</v>
      </c>
      <c r="B9" s="18">
        <v>514029</v>
      </c>
      <c r="C9" s="18">
        <v>508074</v>
      </c>
      <c r="D9" s="19">
        <v>535030</v>
      </c>
      <c r="E9" s="27">
        <v>23.284158515406087</v>
      </c>
      <c r="F9" s="27">
        <v>22.772630030483089</v>
      </c>
      <c r="G9" s="28">
        <v>23.760577860380014</v>
      </c>
    </row>
    <row r="10" spans="1:7" x14ac:dyDescent="0.2">
      <c r="A10" s="17" t="s">
        <v>85</v>
      </c>
      <c r="B10" s="18">
        <v>293110</v>
      </c>
      <c r="C10" s="18">
        <v>290963</v>
      </c>
      <c r="D10" s="19">
        <v>269395</v>
      </c>
      <c r="E10" s="27">
        <v>13.277110245629483</v>
      </c>
      <c r="F10" s="27">
        <v>13.041393087541286</v>
      </c>
      <c r="G10" s="28">
        <v>11.963779363207809</v>
      </c>
    </row>
    <row r="11" spans="1:7" x14ac:dyDescent="0.2">
      <c r="A11" s="17" t="s">
        <v>181</v>
      </c>
      <c r="B11" s="18">
        <v>98755</v>
      </c>
      <c r="C11" s="18">
        <v>99748</v>
      </c>
      <c r="D11" s="19">
        <v>101918</v>
      </c>
      <c r="E11" s="27">
        <v>4.4733411425988185</v>
      </c>
      <c r="F11" s="27">
        <v>4.4708532620851047</v>
      </c>
      <c r="G11" s="28">
        <v>4.5261584852703782</v>
      </c>
    </row>
    <row r="12" spans="1:7" x14ac:dyDescent="0.2">
      <c r="A12" s="17" t="s">
        <v>182</v>
      </c>
      <c r="B12" s="18">
        <v>0</v>
      </c>
      <c r="C12" s="18">
        <v>0</v>
      </c>
      <c r="D12" s="19">
        <v>0</v>
      </c>
      <c r="E12" s="27" t="s">
        <v>159</v>
      </c>
      <c r="F12" s="27" t="s">
        <v>159</v>
      </c>
      <c r="G12" s="28" t="s">
        <v>159</v>
      </c>
    </row>
    <row r="13" spans="1:7" x14ac:dyDescent="0.2">
      <c r="A13" s="17" t="s">
        <v>160</v>
      </c>
      <c r="B13" s="18">
        <v>149</v>
      </c>
      <c r="C13" s="18">
        <v>5</v>
      </c>
      <c r="D13" s="19">
        <v>0</v>
      </c>
      <c r="E13" s="27">
        <v>6.7493071768236941E-3</v>
      </c>
      <c r="F13" s="27">
        <v>2.2410741378699845E-4</v>
      </c>
      <c r="G13" s="28" t="s">
        <v>159</v>
      </c>
    </row>
    <row r="14" spans="1:7" x14ac:dyDescent="0.2">
      <c r="A14" s="17" t="s">
        <v>161</v>
      </c>
      <c r="B14" s="18">
        <v>60606</v>
      </c>
      <c r="C14" s="18">
        <v>60482</v>
      </c>
      <c r="D14" s="19">
        <v>62882</v>
      </c>
      <c r="E14" s="27">
        <v>2.7452920185139384</v>
      </c>
      <c r="F14" s="27">
        <v>2.7108929201330483</v>
      </c>
      <c r="G14" s="28">
        <v>2.7925773452262792</v>
      </c>
    </row>
    <row r="15" spans="1:7" x14ac:dyDescent="0.2">
      <c r="A15" s="17" t="s">
        <v>162</v>
      </c>
      <c r="B15" s="18">
        <v>252465</v>
      </c>
      <c r="C15" s="18">
        <v>266342</v>
      </c>
      <c r="D15" s="19">
        <v>225003</v>
      </c>
      <c r="E15" s="27">
        <v>11.435998901991907</v>
      </c>
      <c r="F15" s="27">
        <v>11.937843360571348</v>
      </c>
      <c r="G15" s="28">
        <v>9.9923393086725696</v>
      </c>
    </row>
    <row r="16" spans="1:7" x14ac:dyDescent="0.2">
      <c r="A16" s="17" t="s">
        <v>163</v>
      </c>
      <c r="B16" s="18">
        <v>98806</v>
      </c>
      <c r="C16" s="18">
        <v>107165</v>
      </c>
      <c r="D16" s="19">
        <v>116180</v>
      </c>
      <c r="E16" s="27">
        <v>4.4756513081425631</v>
      </c>
      <c r="F16" s="27">
        <v>4.8032941996967375</v>
      </c>
      <c r="G16" s="28">
        <v>5.1595311212809563</v>
      </c>
    </row>
    <row r="17" spans="1:7" x14ac:dyDescent="0.2">
      <c r="A17" s="17" t="s">
        <v>183</v>
      </c>
      <c r="B17" s="18">
        <v>117943</v>
      </c>
      <c r="C17" s="18">
        <v>136553</v>
      </c>
      <c r="D17" s="19">
        <v>182036</v>
      </c>
      <c r="E17" s="27">
        <v>5.3425069554101814</v>
      </c>
      <c r="F17" s="27">
        <v>6.1205079349711999</v>
      </c>
      <c r="G17" s="28">
        <v>8.0841832259726303</v>
      </c>
    </row>
    <row r="18" spans="1:7" x14ac:dyDescent="0.2">
      <c r="A18" s="17" t="s">
        <v>164</v>
      </c>
      <c r="B18" s="18">
        <v>0</v>
      </c>
      <c r="C18" s="18">
        <v>0</v>
      </c>
      <c r="D18" s="19">
        <v>0</v>
      </c>
      <c r="E18" s="27" t="s">
        <v>159</v>
      </c>
      <c r="F18" s="27" t="s">
        <v>159</v>
      </c>
      <c r="G18" s="28" t="s">
        <v>159</v>
      </c>
    </row>
    <row r="19" spans="1:7" x14ac:dyDescent="0.2">
      <c r="A19" s="17" t="s">
        <v>165</v>
      </c>
      <c r="B19" s="18">
        <v>0</v>
      </c>
      <c r="C19" s="18">
        <v>0</v>
      </c>
      <c r="D19" s="19">
        <v>0</v>
      </c>
      <c r="E19" s="27" t="s">
        <v>159</v>
      </c>
      <c r="F19" s="27" t="s">
        <v>159</v>
      </c>
      <c r="G19" s="28" t="s">
        <v>159</v>
      </c>
    </row>
    <row r="20" spans="1:7" x14ac:dyDescent="0.2">
      <c r="A20" s="17" t="s">
        <v>166</v>
      </c>
      <c r="B20" s="18">
        <v>55248</v>
      </c>
      <c r="C20" s="18">
        <v>50255</v>
      </c>
      <c r="D20" s="19">
        <v>48411</v>
      </c>
      <c r="E20" s="27">
        <v>2.5025887443299024</v>
      </c>
      <c r="F20" s="27">
        <v>2.2525036159731213</v>
      </c>
      <c r="G20" s="28">
        <v>2.1499230600131898</v>
      </c>
    </row>
    <row r="21" spans="1:7" x14ac:dyDescent="0.2">
      <c r="A21" s="17" t="s">
        <v>167</v>
      </c>
      <c r="B21" s="18">
        <v>67794</v>
      </c>
      <c r="C21" s="18">
        <v>72921</v>
      </c>
      <c r="D21" s="19">
        <v>72367</v>
      </c>
      <c r="E21" s="27">
        <v>3.070889468091178</v>
      </c>
      <c r="F21" s="27">
        <v>3.268427344152343</v>
      </c>
      <c r="G21" s="28">
        <v>3.2138043437230071</v>
      </c>
    </row>
    <row r="22" spans="1:7" x14ac:dyDescent="0.2">
      <c r="A22" s="17" t="s">
        <v>168</v>
      </c>
      <c r="B22" s="18">
        <v>0</v>
      </c>
      <c r="C22" s="18">
        <v>0</v>
      </c>
      <c r="D22" s="19">
        <v>0</v>
      </c>
      <c r="E22" s="27" t="s">
        <v>159</v>
      </c>
      <c r="F22" s="27" t="s">
        <v>159</v>
      </c>
      <c r="G22" s="28" t="s">
        <v>159</v>
      </c>
    </row>
    <row r="23" spans="1:7" x14ac:dyDescent="0.2">
      <c r="A23" s="17" t="s">
        <v>169</v>
      </c>
      <c r="B23" s="18">
        <v>0</v>
      </c>
      <c r="C23" s="18">
        <v>0</v>
      </c>
      <c r="D23" s="19">
        <v>0</v>
      </c>
      <c r="E23" s="27" t="s">
        <v>159</v>
      </c>
      <c r="F23" s="27" t="s">
        <v>159</v>
      </c>
      <c r="G23" s="28" t="s">
        <v>159</v>
      </c>
    </row>
    <row r="24" spans="1:7" x14ac:dyDescent="0.2">
      <c r="A24" s="17" t="s">
        <v>170</v>
      </c>
      <c r="B24" s="18">
        <v>1900</v>
      </c>
      <c r="C24" s="18">
        <v>0</v>
      </c>
      <c r="D24" s="19">
        <v>0</v>
      </c>
      <c r="E24" s="27">
        <v>8.6064990845402811E-2</v>
      </c>
      <c r="F24" s="27" t="s">
        <v>159</v>
      </c>
      <c r="G24" s="28" t="s">
        <v>159</v>
      </c>
    </row>
    <row r="25" spans="1:7" x14ac:dyDescent="0.2">
      <c r="A25" s="17" t="s">
        <v>171</v>
      </c>
      <c r="B25" s="18">
        <v>0</v>
      </c>
      <c r="C25" s="18">
        <v>0</v>
      </c>
      <c r="D25" s="19">
        <v>0</v>
      </c>
      <c r="E25" s="27" t="s">
        <v>159</v>
      </c>
      <c r="F25" s="27" t="s">
        <v>159</v>
      </c>
      <c r="G25" s="28" t="s">
        <v>159</v>
      </c>
    </row>
    <row r="26" spans="1:7" x14ac:dyDescent="0.2">
      <c r="A26" s="17" t="s">
        <v>172</v>
      </c>
      <c r="B26" s="18">
        <v>45109</v>
      </c>
      <c r="C26" s="18">
        <v>48293</v>
      </c>
      <c r="D26" s="19">
        <v>50854</v>
      </c>
      <c r="E26" s="27">
        <v>2.0433187747606714</v>
      </c>
      <c r="F26" s="27">
        <v>2.1645638668031033</v>
      </c>
      <c r="G26" s="28">
        <v>2.2584162131315351</v>
      </c>
    </row>
    <row r="27" spans="1:7" x14ac:dyDescent="0.2">
      <c r="A27" s="17" t="s">
        <v>173</v>
      </c>
      <c r="B27" s="18">
        <v>39344</v>
      </c>
      <c r="C27" s="18">
        <v>37195</v>
      </c>
      <c r="D27" s="19">
        <v>38017</v>
      </c>
      <c r="E27" s="27">
        <v>1.7821794735902781</v>
      </c>
      <c r="F27" s="27">
        <v>1.6671350511614815</v>
      </c>
      <c r="G27" s="28">
        <v>1.6883275489562586</v>
      </c>
    </row>
    <row r="28" spans="1:7" x14ac:dyDescent="0.2">
      <c r="A28" s="17" t="s">
        <v>174</v>
      </c>
      <c r="B28" s="18">
        <v>41942</v>
      </c>
      <c r="C28" s="18">
        <v>40839</v>
      </c>
      <c r="D28" s="19">
        <v>55347</v>
      </c>
      <c r="E28" s="27">
        <v>1.8998620242304658</v>
      </c>
      <c r="F28" s="27">
        <v>1.8304645343294459</v>
      </c>
      <c r="G28" s="28">
        <v>2.457949466083122</v>
      </c>
    </row>
    <row r="29" spans="1:7" x14ac:dyDescent="0.2">
      <c r="A29" s="17" t="s">
        <v>175</v>
      </c>
      <c r="B29" s="18">
        <v>2248</v>
      </c>
      <c r="C29" s="18">
        <v>2806</v>
      </c>
      <c r="D29" s="19">
        <v>3116</v>
      </c>
      <c r="E29" s="27">
        <v>0.10182847337919239</v>
      </c>
      <c r="F29" s="27">
        <v>0.12576908061726352</v>
      </c>
      <c r="G29" s="28">
        <v>0.13838095174652659</v>
      </c>
    </row>
    <row r="30" spans="1:7" x14ac:dyDescent="0.2">
      <c r="A30" s="17" t="s">
        <v>176</v>
      </c>
      <c r="B30" s="18">
        <v>0</v>
      </c>
      <c r="C30" s="18">
        <v>0</v>
      </c>
      <c r="D30" s="19">
        <v>0</v>
      </c>
      <c r="E30" s="27" t="s">
        <v>159</v>
      </c>
      <c r="F30" s="27" t="s">
        <v>159</v>
      </c>
      <c r="G30" s="28" t="s">
        <v>159</v>
      </c>
    </row>
    <row r="31" spans="1:7" x14ac:dyDescent="0.2">
      <c r="A31" s="17" t="s">
        <v>177</v>
      </c>
      <c r="B31" s="18">
        <v>316</v>
      </c>
      <c r="C31" s="18">
        <v>170</v>
      </c>
      <c r="D31" s="19">
        <v>0</v>
      </c>
      <c r="E31" s="27">
        <v>1.4313966898498573E-2</v>
      </c>
      <c r="F31" s="27">
        <v>7.6196520687579474E-3</v>
      </c>
      <c r="G31" s="28" t="s">
        <v>159</v>
      </c>
    </row>
    <row r="32" spans="1:7" x14ac:dyDescent="0.2">
      <c r="A32" s="17" t="s">
        <v>178</v>
      </c>
      <c r="B32" s="18">
        <v>10087</v>
      </c>
      <c r="C32" s="18">
        <v>10781</v>
      </c>
      <c r="D32" s="19">
        <v>1446</v>
      </c>
      <c r="E32" s="27">
        <v>0.45691450666188327</v>
      </c>
      <c r="F32" s="27">
        <v>0.48322040560752605</v>
      </c>
      <c r="G32" s="28">
        <v>6.4216577736032565E-2</v>
      </c>
    </row>
    <row r="33" spans="1:7" x14ac:dyDescent="0.2">
      <c r="A33" s="17" t="s">
        <v>179</v>
      </c>
      <c r="B33" s="18">
        <v>64028</v>
      </c>
      <c r="C33" s="18">
        <v>38673</v>
      </c>
      <c r="D33" s="19">
        <v>28339</v>
      </c>
      <c r="E33" s="27">
        <v>2.9002995967628693</v>
      </c>
      <c r="F33" s="27">
        <v>1.7333812026769182</v>
      </c>
      <c r="G33" s="28">
        <v>1.2585294581337667</v>
      </c>
    </row>
    <row r="34" spans="1:7" x14ac:dyDescent="0.2">
      <c r="A34" s="17" t="s">
        <v>180</v>
      </c>
      <c r="B34" s="18">
        <v>0</v>
      </c>
      <c r="C34" s="18">
        <v>2259</v>
      </c>
      <c r="D34" s="19">
        <v>2630</v>
      </c>
      <c r="E34" s="27" t="s">
        <v>159</v>
      </c>
      <c r="F34" s="27">
        <v>0.1012517295489659</v>
      </c>
      <c r="G34" s="28">
        <v>0.11679778661532893</v>
      </c>
    </row>
    <row r="35" spans="1:7" ht="13.5" thickBot="1" x14ac:dyDescent="0.25">
      <c r="A35" s="20" t="s">
        <v>4</v>
      </c>
      <c r="B35" s="21">
        <v>2207634</v>
      </c>
      <c r="C35" s="21">
        <v>2231073</v>
      </c>
      <c r="D35" s="22">
        <v>2251755</v>
      </c>
      <c r="E35" s="23">
        <v>100</v>
      </c>
      <c r="F35" s="23">
        <v>100</v>
      </c>
      <c r="G35" s="48">
        <v>100</v>
      </c>
    </row>
    <row r="37" spans="1:7" ht="16.5" thickBot="1" x14ac:dyDescent="0.3">
      <c r="A37" s="5" t="s">
        <v>117</v>
      </c>
      <c r="B37" s="6"/>
      <c r="C37" s="6"/>
      <c r="D37" s="6"/>
      <c r="E37" s="6"/>
      <c r="F37" s="6"/>
    </row>
    <row r="38" spans="1:7" x14ac:dyDescent="0.2">
      <c r="A38" s="7"/>
      <c r="B38" s="86"/>
      <c r="C38" s="85" t="s">
        <v>31</v>
      </c>
      <c r="D38" s="87"/>
      <c r="E38" s="11"/>
      <c r="F38" s="9" t="s">
        <v>2</v>
      </c>
      <c r="G38" s="12"/>
    </row>
    <row r="39" spans="1:7" x14ac:dyDescent="0.2">
      <c r="A39" s="13" t="s">
        <v>3</v>
      </c>
      <c r="B39" s="14" t="s">
        <v>157</v>
      </c>
      <c r="C39" s="15" t="s">
        <v>153</v>
      </c>
      <c r="D39" s="66" t="s">
        <v>154</v>
      </c>
      <c r="E39" s="15" t="s">
        <v>157</v>
      </c>
      <c r="F39" s="15" t="s">
        <v>153</v>
      </c>
      <c r="G39" s="16" t="s">
        <v>154</v>
      </c>
    </row>
    <row r="40" spans="1:7" x14ac:dyDescent="0.2">
      <c r="A40" s="17" t="s">
        <v>82</v>
      </c>
      <c r="B40" s="18">
        <v>209098</v>
      </c>
      <c r="C40" s="18">
        <v>200228</v>
      </c>
      <c r="D40" s="19">
        <v>194036</v>
      </c>
      <c r="E40" s="27">
        <v>11.507870115575123</v>
      </c>
      <c r="F40" s="27">
        <v>10.605498833664202</v>
      </c>
      <c r="G40" s="28">
        <v>10.263175154606676</v>
      </c>
    </row>
    <row r="41" spans="1:7" x14ac:dyDescent="0.2">
      <c r="A41" s="17" t="s">
        <v>158</v>
      </c>
      <c r="B41" s="18">
        <v>99196</v>
      </c>
      <c r="C41" s="18">
        <v>102750</v>
      </c>
      <c r="D41" s="19">
        <v>104952</v>
      </c>
      <c r="E41" s="27">
        <v>5.4593285635663182</v>
      </c>
      <c r="F41" s="27">
        <v>5.4423707231705691</v>
      </c>
      <c r="G41" s="28">
        <v>5.5512418253637463</v>
      </c>
    </row>
    <row r="42" spans="1:7" x14ac:dyDescent="0.2">
      <c r="A42" s="17" t="s">
        <v>83</v>
      </c>
      <c r="B42" s="18">
        <v>319206</v>
      </c>
      <c r="C42" s="18">
        <v>315440</v>
      </c>
      <c r="D42" s="19">
        <v>335732</v>
      </c>
      <c r="E42" s="27">
        <v>17.56774903687397</v>
      </c>
      <c r="F42" s="27">
        <v>16.707945702354493</v>
      </c>
      <c r="G42" s="28">
        <v>17.757922864862234</v>
      </c>
    </row>
    <row r="43" spans="1:7" x14ac:dyDescent="0.2">
      <c r="A43" s="17" t="s">
        <v>85</v>
      </c>
      <c r="B43" s="18">
        <v>219202</v>
      </c>
      <c r="C43" s="18">
        <v>203570</v>
      </c>
      <c r="D43" s="19">
        <v>168677</v>
      </c>
      <c r="E43" s="27">
        <v>12.063951568519538</v>
      </c>
      <c r="F43" s="27">
        <v>10.782514920835355</v>
      </c>
      <c r="G43" s="28">
        <v>8.9218577766681975</v>
      </c>
    </row>
    <row r="44" spans="1:7" x14ac:dyDescent="0.2">
      <c r="A44" s="17" t="s">
        <v>181</v>
      </c>
      <c r="B44" s="18">
        <v>48696</v>
      </c>
      <c r="C44" s="18">
        <v>48608</v>
      </c>
      <c r="D44" s="19">
        <v>50348</v>
      </c>
      <c r="E44" s="27">
        <v>2.680022014309301</v>
      </c>
      <c r="F44" s="27">
        <v>2.5746253636192216</v>
      </c>
      <c r="G44" s="28">
        <v>2.6630642905653432</v>
      </c>
    </row>
    <row r="45" spans="1:7" x14ac:dyDescent="0.2">
      <c r="A45" s="17" t="s">
        <v>182</v>
      </c>
      <c r="B45" s="18">
        <v>0</v>
      </c>
      <c r="C45" s="18">
        <v>0</v>
      </c>
      <c r="D45" s="19">
        <v>0</v>
      </c>
      <c r="E45" s="27" t="s">
        <v>159</v>
      </c>
      <c r="F45" s="27" t="s">
        <v>159</v>
      </c>
      <c r="G45" s="28" t="s">
        <v>159</v>
      </c>
    </row>
    <row r="46" spans="1:7" x14ac:dyDescent="0.2">
      <c r="A46" s="17" t="s">
        <v>160</v>
      </c>
      <c r="B46" s="18">
        <v>164</v>
      </c>
      <c r="C46" s="18">
        <v>2</v>
      </c>
      <c r="D46" s="19">
        <v>0</v>
      </c>
      <c r="E46" s="27">
        <v>9.0258668134287293E-3</v>
      </c>
      <c r="F46" s="27">
        <v>1.0593422332205486E-4</v>
      </c>
      <c r="G46" s="28" t="s">
        <v>159</v>
      </c>
    </row>
    <row r="47" spans="1:7" x14ac:dyDescent="0.2">
      <c r="A47" s="17" t="s">
        <v>161</v>
      </c>
      <c r="B47" s="18">
        <v>61584</v>
      </c>
      <c r="C47" s="18">
        <v>60954</v>
      </c>
      <c r="D47" s="19">
        <v>62361</v>
      </c>
      <c r="E47" s="27">
        <v>3.389323059988993</v>
      </c>
      <c r="F47" s="27">
        <v>3.2285573241862662</v>
      </c>
      <c r="G47" s="28">
        <v>3.2984696953989308</v>
      </c>
    </row>
    <row r="48" spans="1:7" x14ac:dyDescent="0.2">
      <c r="A48" s="17" t="s">
        <v>162</v>
      </c>
      <c r="B48" s="18">
        <v>320346</v>
      </c>
      <c r="C48" s="18">
        <v>344949</v>
      </c>
      <c r="D48" s="19">
        <v>275735</v>
      </c>
      <c r="E48" s="27">
        <v>17.63048981838195</v>
      </c>
      <c r="F48" s="27">
        <v>18.270952200359751</v>
      </c>
      <c r="G48" s="28">
        <v>14.584492574859674</v>
      </c>
    </row>
    <row r="49" spans="1:7" x14ac:dyDescent="0.2">
      <c r="A49" s="17" t="s">
        <v>163</v>
      </c>
      <c r="B49" s="18">
        <v>260086</v>
      </c>
      <c r="C49" s="18">
        <v>299742</v>
      </c>
      <c r="D49" s="19">
        <v>338998</v>
      </c>
      <c r="E49" s="27">
        <v>14.314034122179416</v>
      </c>
      <c r="F49" s="27">
        <v>15.876467983499685</v>
      </c>
      <c r="G49" s="28">
        <v>17.930671891099351</v>
      </c>
    </row>
    <row r="50" spans="1:7" x14ac:dyDescent="0.2">
      <c r="A50" s="17" t="s">
        <v>183</v>
      </c>
      <c r="B50" s="18">
        <v>92054</v>
      </c>
      <c r="C50" s="18">
        <v>108936</v>
      </c>
      <c r="D50" s="19">
        <v>150171</v>
      </c>
      <c r="E50" s="27">
        <v>5.0662630709961478</v>
      </c>
      <c r="F50" s="27">
        <v>5.7700252759056845</v>
      </c>
      <c r="G50" s="28">
        <v>7.9430171521905173</v>
      </c>
    </row>
    <row r="51" spans="1:7" x14ac:dyDescent="0.2">
      <c r="A51" s="17" t="s">
        <v>164</v>
      </c>
      <c r="B51" s="18">
        <v>0</v>
      </c>
      <c r="C51" s="18">
        <v>0</v>
      </c>
      <c r="D51" s="19">
        <v>0</v>
      </c>
      <c r="E51" s="27" t="s">
        <v>159</v>
      </c>
      <c r="F51" s="27" t="s">
        <v>159</v>
      </c>
      <c r="G51" s="28" t="s">
        <v>159</v>
      </c>
    </row>
    <row r="52" spans="1:7" x14ac:dyDescent="0.2">
      <c r="A52" s="17" t="s">
        <v>165</v>
      </c>
      <c r="B52" s="18">
        <v>0</v>
      </c>
      <c r="C52" s="18">
        <v>0</v>
      </c>
      <c r="D52" s="19">
        <v>0</v>
      </c>
      <c r="E52" s="27" t="s">
        <v>159</v>
      </c>
      <c r="F52" s="27" t="s">
        <v>159</v>
      </c>
      <c r="G52" s="28" t="s">
        <v>159</v>
      </c>
    </row>
    <row r="53" spans="1:7" x14ac:dyDescent="0.2">
      <c r="A53" s="17" t="s">
        <v>166</v>
      </c>
      <c r="B53" s="18">
        <v>40924</v>
      </c>
      <c r="C53" s="18">
        <v>41880</v>
      </c>
      <c r="D53" s="19">
        <v>44010</v>
      </c>
      <c r="E53" s="27">
        <v>2.2522839845899836</v>
      </c>
      <c r="F53" s="27">
        <v>2.2182626363638289</v>
      </c>
      <c r="G53" s="28">
        <v>2.3278275090923324</v>
      </c>
    </row>
    <row r="54" spans="1:7" x14ac:dyDescent="0.2">
      <c r="A54" s="17" t="s">
        <v>167</v>
      </c>
      <c r="B54" s="18">
        <v>21214</v>
      </c>
      <c r="C54" s="18">
        <v>23162</v>
      </c>
      <c r="D54" s="19">
        <v>24467</v>
      </c>
      <c r="E54" s="27">
        <v>1.1675288937809576</v>
      </c>
      <c r="F54" s="27">
        <v>1.2268242402927174</v>
      </c>
      <c r="G54" s="28">
        <v>1.2941366885926402</v>
      </c>
    </row>
    <row r="55" spans="1:7" x14ac:dyDescent="0.2">
      <c r="A55" s="17" t="s">
        <v>168</v>
      </c>
      <c r="B55" s="18">
        <v>0</v>
      </c>
      <c r="C55" s="18">
        <v>0</v>
      </c>
      <c r="D55" s="19">
        <v>0</v>
      </c>
      <c r="E55" s="27" t="s">
        <v>159</v>
      </c>
      <c r="F55" s="27" t="s">
        <v>159</v>
      </c>
      <c r="G55" s="28" t="s">
        <v>159</v>
      </c>
    </row>
    <row r="56" spans="1:7" x14ac:dyDescent="0.2">
      <c r="A56" s="17" t="s">
        <v>169</v>
      </c>
      <c r="B56" s="18">
        <v>0</v>
      </c>
      <c r="C56" s="18">
        <v>0</v>
      </c>
      <c r="D56" s="19">
        <v>0</v>
      </c>
      <c r="E56" s="27" t="s">
        <v>159</v>
      </c>
      <c r="F56" s="27" t="s">
        <v>159</v>
      </c>
      <c r="G56" s="28" t="s">
        <v>159</v>
      </c>
    </row>
    <row r="57" spans="1:7" x14ac:dyDescent="0.2">
      <c r="A57" s="17" t="s">
        <v>170</v>
      </c>
      <c r="B57" s="18">
        <v>2347</v>
      </c>
      <c r="C57" s="18">
        <v>0</v>
      </c>
      <c r="D57" s="19">
        <v>0</v>
      </c>
      <c r="E57" s="27">
        <v>0.12916895982388552</v>
      </c>
      <c r="F57" s="27" t="s">
        <v>159</v>
      </c>
      <c r="G57" s="28" t="s">
        <v>159</v>
      </c>
    </row>
    <row r="58" spans="1:7" x14ac:dyDescent="0.2">
      <c r="A58" s="17" t="s">
        <v>171</v>
      </c>
      <c r="B58" s="18">
        <v>0</v>
      </c>
      <c r="C58" s="18">
        <v>0</v>
      </c>
      <c r="D58" s="19">
        <v>0</v>
      </c>
      <c r="E58" s="27" t="s">
        <v>159</v>
      </c>
      <c r="F58" s="27" t="s">
        <v>159</v>
      </c>
      <c r="G58" s="28" t="s">
        <v>159</v>
      </c>
    </row>
    <row r="59" spans="1:7" x14ac:dyDescent="0.2">
      <c r="A59" s="17" t="s">
        <v>172</v>
      </c>
      <c r="B59" s="18">
        <v>16418</v>
      </c>
      <c r="C59" s="18">
        <v>18414</v>
      </c>
      <c r="D59" s="19">
        <v>20110</v>
      </c>
      <c r="E59" s="27">
        <v>0.90357732526141987</v>
      </c>
      <c r="F59" s="27">
        <v>0.97533639412615913</v>
      </c>
      <c r="G59" s="28">
        <v>1.0636812362610044</v>
      </c>
    </row>
    <row r="60" spans="1:7" x14ac:dyDescent="0.2">
      <c r="A60" s="17" t="s">
        <v>173</v>
      </c>
      <c r="B60" s="18">
        <v>26011</v>
      </c>
      <c r="C60" s="18">
        <v>26323</v>
      </c>
      <c r="D60" s="19">
        <v>27569</v>
      </c>
      <c r="E60" s="27">
        <v>1.431535498073748</v>
      </c>
      <c r="F60" s="27">
        <v>1.3942532802532253</v>
      </c>
      <c r="G60" s="28">
        <v>1.4582112383132586</v>
      </c>
    </row>
    <row r="61" spans="1:7" x14ac:dyDescent="0.2">
      <c r="A61" s="17" t="s">
        <v>174</v>
      </c>
      <c r="B61" s="18">
        <v>61612</v>
      </c>
      <c r="C61" s="18">
        <v>65869</v>
      </c>
      <c r="D61" s="19">
        <v>78158</v>
      </c>
      <c r="E61" s="27">
        <v>3.390864061640066</v>
      </c>
      <c r="F61" s="27">
        <v>3.488890678000216</v>
      </c>
      <c r="G61" s="28">
        <v>4.1340227779058969</v>
      </c>
    </row>
    <row r="62" spans="1:7" x14ac:dyDescent="0.2">
      <c r="A62" s="17" t="s">
        <v>175</v>
      </c>
      <c r="B62" s="18">
        <v>0</v>
      </c>
      <c r="C62" s="18">
        <v>0</v>
      </c>
      <c r="D62" s="19">
        <v>0</v>
      </c>
      <c r="E62" s="27" t="s">
        <v>159</v>
      </c>
      <c r="F62" s="27" t="s">
        <v>159</v>
      </c>
      <c r="G62" s="28" t="s">
        <v>159</v>
      </c>
    </row>
    <row r="63" spans="1:7" x14ac:dyDescent="0.2">
      <c r="A63" s="17" t="s">
        <v>176</v>
      </c>
      <c r="B63" s="18">
        <v>0</v>
      </c>
      <c r="C63" s="18">
        <v>0</v>
      </c>
      <c r="D63" s="19">
        <v>0</v>
      </c>
      <c r="E63" s="27" t="s">
        <v>159</v>
      </c>
      <c r="F63" s="27" t="s">
        <v>159</v>
      </c>
      <c r="G63" s="28" t="s">
        <v>159</v>
      </c>
    </row>
    <row r="64" spans="1:7" x14ac:dyDescent="0.2">
      <c r="A64" s="17" t="s">
        <v>177</v>
      </c>
      <c r="B64" s="18">
        <v>196</v>
      </c>
      <c r="C64" s="18">
        <v>106</v>
      </c>
      <c r="D64" s="19">
        <v>0</v>
      </c>
      <c r="E64" s="27">
        <v>1.0787011557512383E-2</v>
      </c>
      <c r="F64" s="27">
        <v>5.6145138360689083E-3</v>
      </c>
      <c r="G64" s="28" t="s">
        <v>159</v>
      </c>
    </row>
    <row r="65" spans="1:7" x14ac:dyDescent="0.2">
      <c r="A65" s="17" t="s">
        <v>178</v>
      </c>
      <c r="B65" s="18">
        <v>9288</v>
      </c>
      <c r="C65" s="18">
        <v>8901</v>
      </c>
      <c r="D65" s="19">
        <v>1325</v>
      </c>
      <c r="E65" s="27">
        <v>0.51117226197028065</v>
      </c>
      <c r="F65" s="27">
        <v>0.47146026089480519</v>
      </c>
      <c r="G65" s="28">
        <v>7.0083423075376974E-2</v>
      </c>
    </row>
    <row r="66" spans="1:7" x14ac:dyDescent="0.2">
      <c r="A66" s="17" t="s">
        <v>179</v>
      </c>
      <c r="B66" s="18">
        <v>9358</v>
      </c>
      <c r="C66" s="18">
        <v>16399</v>
      </c>
      <c r="D66" s="19">
        <v>11999</v>
      </c>
      <c r="E66" s="27">
        <v>0.51502476609796366</v>
      </c>
      <c r="F66" s="27">
        <v>0.86860766412918888</v>
      </c>
      <c r="G66" s="28">
        <v>0.63466490074071569</v>
      </c>
    </row>
    <row r="67" spans="1:7" x14ac:dyDescent="0.2">
      <c r="A67" s="17" t="s">
        <v>180</v>
      </c>
      <c r="B67" s="18">
        <v>0</v>
      </c>
      <c r="C67" s="18">
        <v>1731</v>
      </c>
      <c r="D67" s="19">
        <v>1956</v>
      </c>
      <c r="E67" s="27" t="s">
        <v>159</v>
      </c>
      <c r="F67" s="27">
        <v>9.1686070285238494E-2</v>
      </c>
      <c r="G67" s="28">
        <v>0.10345900040410366</v>
      </c>
    </row>
    <row r="68" spans="1:7" ht="13.5" thickBot="1" x14ac:dyDescent="0.25">
      <c r="A68" s="20" t="s">
        <v>4</v>
      </c>
      <c r="B68" s="21">
        <v>1817000</v>
      </c>
      <c r="C68" s="21">
        <v>1887964</v>
      </c>
      <c r="D68" s="22">
        <v>1890604</v>
      </c>
      <c r="E68" s="23">
        <v>100</v>
      </c>
      <c r="F68" s="23">
        <v>100</v>
      </c>
      <c r="G68" s="48">
        <v>100</v>
      </c>
    </row>
    <row r="69" spans="1:7" x14ac:dyDescent="0.2">
      <c r="A69" s="24"/>
      <c r="B69" s="24"/>
      <c r="C69" s="24"/>
      <c r="D69" s="24"/>
      <c r="E69" s="24"/>
      <c r="F69" s="24"/>
      <c r="G69" s="24"/>
    </row>
    <row r="70" spans="1:7" ht="12.75" customHeight="1" x14ac:dyDescent="0.2">
      <c r="A70" s="26" t="s">
        <v>155</v>
      </c>
      <c r="G70" s="184">
        <v>13</v>
      </c>
    </row>
    <row r="71" spans="1:7" ht="12.75" customHeight="1" x14ac:dyDescent="0.2">
      <c r="A71" s="26" t="s">
        <v>156</v>
      </c>
      <c r="G71" s="183"/>
    </row>
    <row r="72" spans="1:7" ht="12.75" customHeight="1" x14ac:dyDescent="0.2"/>
  </sheetData>
  <mergeCells count="1">
    <mergeCell ref="G70:G71"/>
  </mergeCells>
  <phoneticPr fontId="0" type="noConversion"/>
  <hyperlinks>
    <hyperlink ref="A2" location="Innhold!A34" tooltip="Move to Innhold" display="Tilbake til innholdsfortegnelsen" xr:uid="{00000000-0004-0000-0C00-000000000000}"/>
  </hyperlinks>
  <pageMargins left="0.78740157480314965" right="0.78740157480314965" top="0.39370078740157483" bottom="0.19685039370078741" header="3.937007874015748E-2" footer="3.937007874015748E-2"/>
  <pageSetup paperSize="9" scale="8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U72"/>
  <sheetViews>
    <sheetView showGridLines="0" showRowColHeaders="0" zoomScaleNormal="100" workbookViewId="0"/>
  </sheetViews>
  <sheetFormatPr defaultColWidth="11.42578125" defaultRowHeight="12.75" x14ac:dyDescent="0.2"/>
  <cols>
    <col min="1" max="1" width="25.7109375" style="1" customWidth="1"/>
    <col min="2" max="7" width="12.7109375" style="1" customWidth="1"/>
    <col min="8" max="8" width="6.7109375" style="1" customWidth="1"/>
    <col min="9" max="14" width="12.7109375" style="1" customWidth="1"/>
    <col min="15" max="15" width="6.7109375" style="1" customWidth="1"/>
    <col min="16" max="21" width="12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118</v>
      </c>
      <c r="B4" s="6"/>
      <c r="C4" s="6"/>
      <c r="D4" s="194" t="s">
        <v>105</v>
      </c>
      <c r="E4" s="194"/>
      <c r="F4" s="6"/>
      <c r="I4" s="194" t="s">
        <v>108</v>
      </c>
      <c r="J4" s="194"/>
      <c r="K4" s="194"/>
      <c r="L4" s="194"/>
      <c r="M4" s="194"/>
      <c r="N4" s="194"/>
      <c r="P4" s="194" t="s">
        <v>109</v>
      </c>
      <c r="Q4" s="194"/>
      <c r="R4" s="194"/>
      <c r="S4" s="194"/>
      <c r="T4" s="194"/>
      <c r="U4" s="194"/>
    </row>
    <row r="5" spans="1:21" x14ac:dyDescent="0.2">
      <c r="A5" s="7"/>
      <c r="B5" s="8"/>
      <c r="C5" s="85" t="s">
        <v>1</v>
      </c>
      <c r="D5" s="10"/>
      <c r="E5" s="11"/>
      <c r="F5" s="85" t="s">
        <v>2</v>
      </c>
      <c r="G5" s="12"/>
      <c r="I5" s="7"/>
      <c r="J5" s="85" t="s">
        <v>1</v>
      </c>
      <c r="K5" s="10"/>
      <c r="L5" s="11"/>
      <c r="M5" s="85" t="s">
        <v>2</v>
      </c>
      <c r="N5" s="12"/>
      <c r="P5" s="7"/>
      <c r="Q5" s="85" t="s">
        <v>1</v>
      </c>
      <c r="R5" s="10"/>
      <c r="S5" s="11"/>
      <c r="T5" s="85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4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4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7" t="s">
        <v>82</v>
      </c>
      <c r="B7" s="18">
        <v>281008</v>
      </c>
      <c r="C7" s="18">
        <v>292489</v>
      </c>
      <c r="D7" s="19">
        <v>321570</v>
      </c>
      <c r="E7" s="27">
        <v>18.532504824249585</v>
      </c>
      <c r="F7" s="27">
        <v>18.409857228548248</v>
      </c>
      <c r="G7" s="28">
        <v>19.163463022567441</v>
      </c>
      <c r="I7" s="95">
        <v>281008</v>
      </c>
      <c r="J7" s="18">
        <v>292489</v>
      </c>
      <c r="K7" s="19">
        <v>321570</v>
      </c>
      <c r="L7" s="77">
        <v>18.605291697509081</v>
      </c>
      <c r="M7" s="77">
        <v>18.474545224861043</v>
      </c>
      <c r="N7" s="78">
        <v>19.205294849084616</v>
      </c>
      <c r="P7" s="95">
        <v>0</v>
      </c>
      <c r="Q7" s="18">
        <v>0</v>
      </c>
      <c r="R7" s="19">
        <v>0</v>
      </c>
      <c r="S7" s="77" t="s">
        <v>159</v>
      </c>
      <c r="T7" s="77" t="s">
        <v>159</v>
      </c>
      <c r="U7" s="78" t="s">
        <v>159</v>
      </c>
    </row>
    <row r="8" spans="1:21" x14ac:dyDescent="0.2">
      <c r="A8" s="17" t="s">
        <v>158</v>
      </c>
      <c r="B8" s="18">
        <v>121598</v>
      </c>
      <c r="C8" s="18">
        <v>127154</v>
      </c>
      <c r="D8" s="19">
        <v>135157</v>
      </c>
      <c r="E8" s="27">
        <v>8.0193998804984243</v>
      </c>
      <c r="F8" s="27">
        <v>8.0033334109618615</v>
      </c>
      <c r="G8" s="28">
        <v>8.0544707893806873</v>
      </c>
      <c r="I8" s="95">
        <v>118391</v>
      </c>
      <c r="J8" s="18">
        <v>124225</v>
      </c>
      <c r="K8" s="19">
        <v>134319</v>
      </c>
      <c r="L8" s="77">
        <v>7.8385636329207626</v>
      </c>
      <c r="M8" s="77">
        <v>7.8464502273875691</v>
      </c>
      <c r="N8" s="78">
        <v>8.0220045365991748</v>
      </c>
      <c r="P8" s="95">
        <v>3207</v>
      </c>
      <c r="Q8" s="18">
        <v>2929</v>
      </c>
      <c r="R8" s="19">
        <v>838</v>
      </c>
      <c r="S8" s="77">
        <v>54.062710721510449</v>
      </c>
      <c r="T8" s="77">
        <v>52.651447060938345</v>
      </c>
      <c r="U8" s="78">
        <v>22.927496580027359</v>
      </c>
    </row>
    <row r="9" spans="1:21" x14ac:dyDescent="0.2">
      <c r="A9" s="17" t="s">
        <v>83</v>
      </c>
      <c r="B9" s="18">
        <v>415414</v>
      </c>
      <c r="C9" s="18">
        <v>427887</v>
      </c>
      <c r="D9" s="19">
        <v>439344</v>
      </c>
      <c r="E9" s="27">
        <v>27.39659354559592</v>
      </c>
      <c r="F9" s="27">
        <v>26.932084898754567</v>
      </c>
      <c r="G9" s="28">
        <v>26.182021016223121</v>
      </c>
      <c r="I9" s="95">
        <v>415414</v>
      </c>
      <c r="J9" s="18">
        <v>427887</v>
      </c>
      <c r="K9" s="19">
        <v>439344</v>
      </c>
      <c r="L9" s="77">
        <v>27.50419434759522</v>
      </c>
      <c r="M9" s="77">
        <v>27.026718039413847</v>
      </c>
      <c r="N9" s="78">
        <v>26.239173617489914</v>
      </c>
      <c r="P9" s="95">
        <v>0</v>
      </c>
      <c r="Q9" s="18">
        <v>0</v>
      </c>
      <c r="R9" s="19">
        <v>0</v>
      </c>
      <c r="S9" s="77" t="s">
        <v>159</v>
      </c>
      <c r="T9" s="77" t="s">
        <v>159</v>
      </c>
      <c r="U9" s="78" t="s">
        <v>159</v>
      </c>
    </row>
    <row r="10" spans="1:21" x14ac:dyDescent="0.2">
      <c r="A10" s="17" t="s">
        <v>85</v>
      </c>
      <c r="B10" s="18">
        <v>130799</v>
      </c>
      <c r="C10" s="18">
        <v>147782</v>
      </c>
      <c r="D10" s="19">
        <v>165706</v>
      </c>
      <c r="E10" s="27">
        <v>8.6262067218976739</v>
      </c>
      <c r="F10" s="27">
        <v>9.3017020159709158</v>
      </c>
      <c r="G10" s="28">
        <v>9.874990837508351</v>
      </c>
      <c r="I10" s="95">
        <v>130799</v>
      </c>
      <c r="J10" s="18">
        <v>147782</v>
      </c>
      <c r="K10" s="19">
        <v>165706</v>
      </c>
      <c r="L10" s="77">
        <v>8.6600863631728995</v>
      </c>
      <c r="M10" s="77">
        <v>9.3343860535624064</v>
      </c>
      <c r="N10" s="78">
        <v>9.8965469050670638</v>
      </c>
      <c r="P10" s="95">
        <v>0</v>
      </c>
      <c r="Q10" s="18">
        <v>0</v>
      </c>
      <c r="R10" s="19">
        <v>0</v>
      </c>
      <c r="S10" s="77" t="s">
        <v>159</v>
      </c>
      <c r="T10" s="77" t="s">
        <v>159</v>
      </c>
      <c r="U10" s="78" t="s">
        <v>159</v>
      </c>
    </row>
    <row r="11" spans="1:21" x14ac:dyDescent="0.2">
      <c r="A11" s="17" t="s">
        <v>181</v>
      </c>
      <c r="B11" s="18">
        <v>262742</v>
      </c>
      <c r="C11" s="18">
        <v>27339</v>
      </c>
      <c r="D11" s="19">
        <v>25024</v>
      </c>
      <c r="E11" s="27">
        <v>17.327860354626861</v>
      </c>
      <c r="F11" s="27">
        <v>1.7207727017811971</v>
      </c>
      <c r="G11" s="28">
        <v>1.4912662831630052</v>
      </c>
      <c r="I11" s="95">
        <v>262742</v>
      </c>
      <c r="J11" s="18">
        <v>27339</v>
      </c>
      <c r="K11" s="19">
        <v>25024</v>
      </c>
      <c r="L11" s="77">
        <v>17.395915956794578</v>
      </c>
      <c r="M11" s="77">
        <v>1.7268191005558362</v>
      </c>
      <c r="N11" s="78">
        <v>1.4945215607907874</v>
      </c>
      <c r="P11" s="95">
        <v>0</v>
      </c>
      <c r="Q11" s="18">
        <v>0</v>
      </c>
      <c r="R11" s="19">
        <v>0</v>
      </c>
      <c r="S11" s="77" t="s">
        <v>159</v>
      </c>
      <c r="T11" s="77" t="s">
        <v>159</v>
      </c>
      <c r="U11" s="78" t="s">
        <v>159</v>
      </c>
    </row>
    <row r="12" spans="1:21" x14ac:dyDescent="0.2">
      <c r="A12" s="17" t="s">
        <v>182</v>
      </c>
      <c r="B12" s="18">
        <v>0</v>
      </c>
      <c r="C12" s="18">
        <v>242633</v>
      </c>
      <c r="D12" s="19">
        <v>336042</v>
      </c>
      <c r="E12" s="27" t="s">
        <v>159</v>
      </c>
      <c r="F12" s="27">
        <v>15.271818389526947</v>
      </c>
      <c r="G12" s="28">
        <v>20.025899309729166</v>
      </c>
      <c r="I12" s="95">
        <v>0</v>
      </c>
      <c r="J12" s="18">
        <v>242633</v>
      </c>
      <c r="K12" s="19">
        <v>336042</v>
      </c>
      <c r="L12" s="77" t="s">
        <v>159</v>
      </c>
      <c r="M12" s="77">
        <v>15.325480040424457</v>
      </c>
      <c r="N12" s="78">
        <v>20.069613744056017</v>
      </c>
      <c r="P12" s="95">
        <v>0</v>
      </c>
      <c r="Q12" s="18">
        <v>0</v>
      </c>
      <c r="R12" s="19">
        <v>0</v>
      </c>
      <c r="S12" s="77" t="s">
        <v>159</v>
      </c>
      <c r="T12" s="77" t="s">
        <v>159</v>
      </c>
      <c r="U12" s="78" t="s">
        <v>159</v>
      </c>
    </row>
    <row r="13" spans="1:21" x14ac:dyDescent="0.2">
      <c r="A13" s="17" t="s">
        <v>160</v>
      </c>
      <c r="B13" s="18">
        <v>15271</v>
      </c>
      <c r="C13" s="18">
        <v>16071</v>
      </c>
      <c r="D13" s="19">
        <v>16558</v>
      </c>
      <c r="E13" s="27">
        <v>1.0071239294650525</v>
      </c>
      <c r="F13" s="27">
        <v>1.011541683687246</v>
      </c>
      <c r="G13" s="28">
        <v>0.98674820638639071</v>
      </c>
      <c r="I13" s="95">
        <v>15271</v>
      </c>
      <c r="J13" s="18">
        <v>16071</v>
      </c>
      <c r="K13" s="19">
        <v>16558</v>
      </c>
      <c r="L13" s="77">
        <v>1.0110794337266595</v>
      </c>
      <c r="M13" s="77">
        <v>1.0150960080848914</v>
      </c>
      <c r="N13" s="78">
        <v>0.98890217405586056</v>
      </c>
      <c r="P13" s="95">
        <v>0</v>
      </c>
      <c r="Q13" s="18">
        <v>0</v>
      </c>
      <c r="R13" s="19">
        <v>0</v>
      </c>
      <c r="S13" s="77" t="s">
        <v>159</v>
      </c>
      <c r="T13" s="77" t="s">
        <v>159</v>
      </c>
      <c r="U13" s="78" t="s">
        <v>159</v>
      </c>
    </row>
    <row r="14" spans="1:21" x14ac:dyDescent="0.2">
      <c r="A14" s="17" t="s">
        <v>161</v>
      </c>
      <c r="B14" s="18">
        <v>6245</v>
      </c>
      <c r="C14" s="18">
        <v>5585</v>
      </c>
      <c r="D14" s="19">
        <v>4884</v>
      </c>
      <c r="E14" s="27">
        <v>0.41185835501992352</v>
      </c>
      <c r="F14" s="27">
        <v>0.351531348602655</v>
      </c>
      <c r="G14" s="28">
        <v>0.29105436888459552</v>
      </c>
      <c r="I14" s="95">
        <v>6245</v>
      </c>
      <c r="J14" s="18">
        <v>5585</v>
      </c>
      <c r="K14" s="19">
        <v>4884</v>
      </c>
      <c r="L14" s="77">
        <v>0.41347593894460016</v>
      </c>
      <c r="M14" s="77">
        <v>0.35276654876200103</v>
      </c>
      <c r="N14" s="78">
        <v>0.29168970999449351</v>
      </c>
      <c r="P14" s="95">
        <v>0</v>
      </c>
      <c r="Q14" s="18">
        <v>0</v>
      </c>
      <c r="R14" s="19">
        <v>0</v>
      </c>
      <c r="S14" s="77" t="s">
        <v>159</v>
      </c>
      <c r="T14" s="77" t="s">
        <v>159</v>
      </c>
      <c r="U14" s="78" t="s">
        <v>159</v>
      </c>
    </row>
    <row r="15" spans="1:21" x14ac:dyDescent="0.2">
      <c r="A15" s="17" t="s">
        <v>162</v>
      </c>
      <c r="B15" s="18">
        <v>2133</v>
      </c>
      <c r="C15" s="18">
        <v>2005</v>
      </c>
      <c r="D15" s="19">
        <v>1947</v>
      </c>
      <c r="E15" s="27">
        <v>0.1406715566465167</v>
      </c>
      <c r="F15" s="27">
        <v>0.12619881001760488</v>
      </c>
      <c r="G15" s="28">
        <v>0.1160284308391293</v>
      </c>
      <c r="I15" s="95">
        <v>0</v>
      </c>
      <c r="J15" s="18">
        <v>0</v>
      </c>
      <c r="K15" s="19">
        <v>0</v>
      </c>
      <c r="L15" s="77" t="s">
        <v>159</v>
      </c>
      <c r="M15" s="77" t="s">
        <v>159</v>
      </c>
      <c r="N15" s="78" t="s">
        <v>159</v>
      </c>
      <c r="P15" s="95">
        <v>2133</v>
      </c>
      <c r="Q15" s="18">
        <v>2005</v>
      </c>
      <c r="R15" s="19">
        <v>1947</v>
      </c>
      <c r="S15" s="77">
        <v>35.957518543492917</v>
      </c>
      <c r="T15" s="77">
        <v>36.041704116483913</v>
      </c>
      <c r="U15" s="78">
        <v>53.269493844049251</v>
      </c>
    </row>
    <row r="16" spans="1:21" x14ac:dyDescent="0.2">
      <c r="A16" s="17" t="s">
        <v>163</v>
      </c>
      <c r="B16" s="18">
        <v>3816</v>
      </c>
      <c r="C16" s="18">
        <v>5295</v>
      </c>
      <c r="D16" s="19">
        <v>7103</v>
      </c>
      <c r="E16" s="27">
        <v>0.25166556969672188</v>
      </c>
      <c r="F16" s="27">
        <v>0.33327815413626827</v>
      </c>
      <c r="G16" s="28">
        <v>0.42329221584506183</v>
      </c>
      <c r="I16" s="95">
        <v>3816</v>
      </c>
      <c r="J16" s="18">
        <v>5295</v>
      </c>
      <c r="K16" s="19">
        <v>7103</v>
      </c>
      <c r="L16" s="77">
        <v>0.2526539924759959</v>
      </c>
      <c r="M16" s="77">
        <v>0.33444921677614958</v>
      </c>
      <c r="N16" s="78">
        <v>0.42421621828232747</v>
      </c>
      <c r="P16" s="95">
        <v>0</v>
      </c>
      <c r="Q16" s="18">
        <v>0</v>
      </c>
      <c r="R16" s="19">
        <v>0</v>
      </c>
      <c r="S16" s="77" t="s">
        <v>159</v>
      </c>
      <c r="T16" s="77" t="s">
        <v>159</v>
      </c>
      <c r="U16" s="78" t="s">
        <v>159</v>
      </c>
    </row>
    <row r="17" spans="1:21" x14ac:dyDescent="0.2">
      <c r="A17" s="17" t="s">
        <v>183</v>
      </c>
      <c r="B17" s="18">
        <v>67684</v>
      </c>
      <c r="C17" s="18">
        <v>78905</v>
      </c>
      <c r="D17" s="19">
        <v>0</v>
      </c>
      <c r="E17" s="27">
        <v>4.463766357272779</v>
      </c>
      <c r="F17" s="27">
        <v>4.9664424461042964</v>
      </c>
      <c r="G17" s="28" t="s">
        <v>159</v>
      </c>
      <c r="I17" s="95">
        <v>67684</v>
      </c>
      <c r="J17" s="18">
        <v>78905</v>
      </c>
      <c r="K17" s="19">
        <v>0</v>
      </c>
      <c r="L17" s="77">
        <v>4.4812979105726694</v>
      </c>
      <c r="M17" s="77">
        <v>4.9838933804951999</v>
      </c>
      <c r="N17" s="78" t="s">
        <v>159</v>
      </c>
      <c r="P17" s="95">
        <v>0</v>
      </c>
      <c r="Q17" s="18">
        <v>0</v>
      </c>
      <c r="R17" s="19">
        <v>0</v>
      </c>
      <c r="S17" s="77" t="s">
        <v>159</v>
      </c>
      <c r="T17" s="77" t="s">
        <v>159</v>
      </c>
      <c r="U17" s="78" t="s">
        <v>159</v>
      </c>
    </row>
    <row r="18" spans="1:21" x14ac:dyDescent="0.2">
      <c r="A18" s="17" t="s">
        <v>164</v>
      </c>
      <c r="B18" s="18">
        <v>0</v>
      </c>
      <c r="C18" s="18">
        <v>0</v>
      </c>
      <c r="D18" s="19">
        <v>0</v>
      </c>
      <c r="E18" s="27" t="s">
        <v>159</v>
      </c>
      <c r="F18" s="27" t="s">
        <v>159</v>
      </c>
      <c r="G18" s="28" t="s">
        <v>159</v>
      </c>
      <c r="I18" s="95">
        <v>0</v>
      </c>
      <c r="J18" s="18">
        <v>0</v>
      </c>
      <c r="K18" s="19">
        <v>0</v>
      </c>
      <c r="L18" s="77" t="s">
        <v>159</v>
      </c>
      <c r="M18" s="77" t="s">
        <v>159</v>
      </c>
      <c r="N18" s="78" t="s">
        <v>159</v>
      </c>
      <c r="P18" s="95">
        <v>0</v>
      </c>
      <c r="Q18" s="18">
        <v>0</v>
      </c>
      <c r="R18" s="19">
        <v>0</v>
      </c>
      <c r="S18" s="77" t="s">
        <v>159</v>
      </c>
      <c r="T18" s="77" t="s">
        <v>159</v>
      </c>
      <c r="U18" s="78" t="s">
        <v>159</v>
      </c>
    </row>
    <row r="19" spans="1:21" x14ac:dyDescent="0.2">
      <c r="A19" s="17" t="s">
        <v>165</v>
      </c>
      <c r="B19" s="18">
        <v>15064</v>
      </c>
      <c r="C19" s="18">
        <v>20276</v>
      </c>
      <c r="D19" s="19">
        <v>21909</v>
      </c>
      <c r="E19" s="27">
        <v>0.99347225941074913</v>
      </c>
      <c r="F19" s="27">
        <v>1.2762130034498538</v>
      </c>
      <c r="G19" s="28">
        <v>1.305632712508723</v>
      </c>
      <c r="I19" s="95">
        <v>14484</v>
      </c>
      <c r="J19" s="18">
        <v>19662</v>
      </c>
      <c r="K19" s="19">
        <v>21052</v>
      </c>
      <c r="L19" s="77">
        <v>0.95897285823436174</v>
      </c>
      <c r="M19" s="77">
        <v>1.2419151086407276</v>
      </c>
      <c r="N19" s="78">
        <v>1.257299708190843</v>
      </c>
      <c r="P19" s="95">
        <v>580</v>
      </c>
      <c r="Q19" s="18">
        <v>614</v>
      </c>
      <c r="R19" s="19">
        <v>857</v>
      </c>
      <c r="S19" s="77">
        <v>9.7774780849629135</v>
      </c>
      <c r="T19" s="77">
        <v>11.037210138414524</v>
      </c>
      <c r="U19" s="78">
        <v>23.447332421340629</v>
      </c>
    </row>
    <row r="20" spans="1:21" x14ac:dyDescent="0.2">
      <c r="A20" s="17" t="s">
        <v>166</v>
      </c>
      <c r="B20" s="18">
        <v>0</v>
      </c>
      <c r="C20" s="18">
        <v>0</v>
      </c>
      <c r="D20" s="19">
        <v>0</v>
      </c>
      <c r="E20" s="27" t="s">
        <v>159</v>
      </c>
      <c r="F20" s="27" t="s">
        <v>159</v>
      </c>
      <c r="G20" s="28" t="s">
        <v>159</v>
      </c>
      <c r="I20" s="95">
        <v>0</v>
      </c>
      <c r="J20" s="18">
        <v>0</v>
      </c>
      <c r="K20" s="19">
        <v>0</v>
      </c>
      <c r="L20" s="77" t="s">
        <v>159</v>
      </c>
      <c r="M20" s="77" t="s">
        <v>159</v>
      </c>
      <c r="N20" s="78" t="s">
        <v>159</v>
      </c>
      <c r="P20" s="95">
        <v>0</v>
      </c>
      <c r="Q20" s="18">
        <v>0</v>
      </c>
      <c r="R20" s="19">
        <v>0</v>
      </c>
      <c r="S20" s="77" t="s">
        <v>159</v>
      </c>
      <c r="T20" s="77" t="s">
        <v>159</v>
      </c>
      <c r="U20" s="78" t="s">
        <v>159</v>
      </c>
    </row>
    <row r="21" spans="1:21" x14ac:dyDescent="0.2">
      <c r="A21" s="17" t="s">
        <v>167</v>
      </c>
      <c r="B21" s="18">
        <v>67868</v>
      </c>
      <c r="C21" s="18">
        <v>71983</v>
      </c>
      <c r="D21" s="19">
        <v>73189</v>
      </c>
      <c r="E21" s="27">
        <v>4.4759011750988265</v>
      </c>
      <c r="F21" s="27">
        <v>4.53075757680661</v>
      </c>
      <c r="G21" s="28">
        <v>4.3615843989137311</v>
      </c>
      <c r="I21" s="95">
        <v>67868</v>
      </c>
      <c r="J21" s="18">
        <v>71983</v>
      </c>
      <c r="K21" s="19">
        <v>73189</v>
      </c>
      <c r="L21" s="77">
        <v>4.4934803881972982</v>
      </c>
      <c r="M21" s="77">
        <v>4.5466776149570487</v>
      </c>
      <c r="N21" s="78">
        <v>4.3711052794404148</v>
      </c>
      <c r="P21" s="95">
        <v>0</v>
      </c>
      <c r="Q21" s="18">
        <v>0</v>
      </c>
      <c r="R21" s="19">
        <v>0</v>
      </c>
      <c r="S21" s="77" t="s">
        <v>159</v>
      </c>
      <c r="T21" s="77" t="s">
        <v>159</v>
      </c>
      <c r="U21" s="78" t="s">
        <v>159</v>
      </c>
    </row>
    <row r="22" spans="1:21" x14ac:dyDescent="0.2">
      <c r="A22" s="17" t="s">
        <v>168</v>
      </c>
      <c r="B22" s="18">
        <v>0</v>
      </c>
      <c r="C22" s="18">
        <v>0</v>
      </c>
      <c r="D22" s="19">
        <v>0</v>
      </c>
      <c r="E22" s="27" t="s">
        <v>159</v>
      </c>
      <c r="F22" s="27" t="s">
        <v>159</v>
      </c>
      <c r="G22" s="28" t="s">
        <v>159</v>
      </c>
      <c r="I22" s="95">
        <v>0</v>
      </c>
      <c r="J22" s="18">
        <v>0</v>
      </c>
      <c r="K22" s="19">
        <v>0</v>
      </c>
      <c r="L22" s="77" t="s">
        <v>159</v>
      </c>
      <c r="M22" s="77" t="s">
        <v>159</v>
      </c>
      <c r="N22" s="78" t="s">
        <v>159</v>
      </c>
      <c r="P22" s="95">
        <v>0</v>
      </c>
      <c r="Q22" s="18">
        <v>0</v>
      </c>
      <c r="R22" s="19">
        <v>0</v>
      </c>
      <c r="S22" s="77" t="s">
        <v>159</v>
      </c>
      <c r="T22" s="77" t="s">
        <v>159</v>
      </c>
      <c r="U22" s="78" t="s">
        <v>159</v>
      </c>
    </row>
    <row r="23" spans="1:21" x14ac:dyDescent="0.2">
      <c r="A23" s="17" t="s">
        <v>169</v>
      </c>
      <c r="B23" s="18">
        <v>0</v>
      </c>
      <c r="C23" s="18">
        <v>0</v>
      </c>
      <c r="D23" s="19">
        <v>0</v>
      </c>
      <c r="E23" s="27" t="s">
        <v>159</v>
      </c>
      <c r="F23" s="27" t="s">
        <v>159</v>
      </c>
      <c r="G23" s="28" t="s">
        <v>159</v>
      </c>
      <c r="I23" s="95">
        <v>0</v>
      </c>
      <c r="J23" s="18">
        <v>0</v>
      </c>
      <c r="K23" s="19">
        <v>0</v>
      </c>
      <c r="L23" s="77" t="s">
        <v>159</v>
      </c>
      <c r="M23" s="77" t="s">
        <v>159</v>
      </c>
      <c r="N23" s="78" t="s">
        <v>159</v>
      </c>
      <c r="P23" s="95">
        <v>0</v>
      </c>
      <c r="Q23" s="18">
        <v>0</v>
      </c>
      <c r="R23" s="19">
        <v>0</v>
      </c>
      <c r="S23" s="77" t="s">
        <v>159</v>
      </c>
      <c r="T23" s="77" t="s">
        <v>159</v>
      </c>
      <c r="U23" s="78" t="s">
        <v>159</v>
      </c>
    </row>
    <row r="24" spans="1:21" x14ac:dyDescent="0.2">
      <c r="A24" s="17" t="s">
        <v>170</v>
      </c>
      <c r="B24" s="18">
        <v>0</v>
      </c>
      <c r="C24" s="18">
        <v>0</v>
      </c>
      <c r="D24" s="19">
        <v>0</v>
      </c>
      <c r="E24" s="27" t="s">
        <v>159</v>
      </c>
      <c r="F24" s="27" t="s">
        <v>159</v>
      </c>
      <c r="G24" s="28" t="s">
        <v>159</v>
      </c>
      <c r="I24" s="95">
        <v>0</v>
      </c>
      <c r="J24" s="18">
        <v>0</v>
      </c>
      <c r="K24" s="19">
        <v>0</v>
      </c>
      <c r="L24" s="77" t="s">
        <v>159</v>
      </c>
      <c r="M24" s="77" t="s">
        <v>159</v>
      </c>
      <c r="N24" s="78" t="s">
        <v>159</v>
      </c>
      <c r="P24" s="95">
        <v>0</v>
      </c>
      <c r="Q24" s="18">
        <v>0</v>
      </c>
      <c r="R24" s="19">
        <v>0</v>
      </c>
      <c r="S24" s="77" t="s">
        <v>159</v>
      </c>
      <c r="T24" s="77" t="s">
        <v>159</v>
      </c>
      <c r="U24" s="78" t="s">
        <v>159</v>
      </c>
    </row>
    <row r="25" spans="1:21" x14ac:dyDescent="0.2">
      <c r="A25" s="17" t="s">
        <v>171</v>
      </c>
      <c r="B25" s="18">
        <v>13212</v>
      </c>
      <c r="C25" s="18">
        <v>0</v>
      </c>
      <c r="D25" s="19">
        <v>0</v>
      </c>
      <c r="E25" s="27">
        <v>0.87133267998770692</v>
      </c>
      <c r="F25" s="27" t="s">
        <v>159</v>
      </c>
      <c r="G25" s="28" t="s">
        <v>159</v>
      </c>
      <c r="I25" s="95">
        <v>13212</v>
      </c>
      <c r="J25" s="18">
        <v>0</v>
      </c>
      <c r="K25" s="19">
        <v>0</v>
      </c>
      <c r="L25" s="77">
        <v>0.87475486074236308</v>
      </c>
      <c r="M25" s="77" t="s">
        <v>159</v>
      </c>
      <c r="N25" s="78" t="s">
        <v>159</v>
      </c>
      <c r="P25" s="95">
        <v>0</v>
      </c>
      <c r="Q25" s="18">
        <v>0</v>
      </c>
      <c r="R25" s="19">
        <v>0</v>
      </c>
      <c r="S25" s="77" t="s">
        <v>159</v>
      </c>
      <c r="T25" s="77" t="s">
        <v>159</v>
      </c>
      <c r="U25" s="78" t="s">
        <v>159</v>
      </c>
    </row>
    <row r="26" spans="1:21" x14ac:dyDescent="0.2">
      <c r="A26" s="17" t="s">
        <v>172</v>
      </c>
      <c r="B26" s="18">
        <v>105689</v>
      </c>
      <c r="C26" s="18">
        <v>114334</v>
      </c>
      <c r="D26" s="19">
        <v>120063</v>
      </c>
      <c r="E26" s="27">
        <v>6.9701997892234901</v>
      </c>
      <c r="F26" s="27">
        <v>7.1964163314477991</v>
      </c>
      <c r="G26" s="28">
        <v>7.1549673815297279</v>
      </c>
      <c r="I26" s="95">
        <v>105689</v>
      </c>
      <c r="J26" s="18">
        <v>114334</v>
      </c>
      <c r="K26" s="19">
        <v>120063</v>
      </c>
      <c r="L26" s="77">
        <v>6.9975754221162285</v>
      </c>
      <c r="M26" s="77">
        <v>7.2217028802425469</v>
      </c>
      <c r="N26" s="78">
        <v>7.1705859236422755</v>
      </c>
      <c r="P26" s="95">
        <v>0</v>
      </c>
      <c r="Q26" s="18">
        <v>0</v>
      </c>
      <c r="R26" s="19">
        <v>0</v>
      </c>
      <c r="S26" s="77" t="s">
        <v>159</v>
      </c>
      <c r="T26" s="77" t="s">
        <v>159</v>
      </c>
      <c r="U26" s="78" t="s">
        <v>159</v>
      </c>
    </row>
    <row r="27" spans="1:21" x14ac:dyDescent="0.2">
      <c r="A27" s="17" t="s">
        <v>173</v>
      </c>
      <c r="B27" s="18">
        <v>1000</v>
      </c>
      <c r="C27" s="18">
        <v>1043</v>
      </c>
      <c r="D27" s="19">
        <v>1126</v>
      </c>
      <c r="E27" s="27">
        <v>6.5950096880692324E-2</v>
      </c>
      <c r="F27" s="27">
        <v>6.5648558029108184E-2</v>
      </c>
      <c r="G27" s="28">
        <v>6.7102215267005438E-2</v>
      </c>
      <c r="I27" s="95">
        <v>988</v>
      </c>
      <c r="J27" s="18">
        <v>1028</v>
      </c>
      <c r="K27" s="19">
        <v>1113</v>
      </c>
      <c r="L27" s="77">
        <v>6.5414608114854278E-2</v>
      </c>
      <c r="M27" s="77">
        <v>6.4931783729156145E-2</v>
      </c>
      <c r="N27" s="78">
        <v>6.6472286491374127E-2</v>
      </c>
      <c r="P27" s="95">
        <v>12</v>
      </c>
      <c r="Q27" s="18">
        <v>15</v>
      </c>
      <c r="R27" s="19">
        <v>13</v>
      </c>
      <c r="S27" s="77">
        <v>0.20229265003371544</v>
      </c>
      <c r="T27" s="77">
        <v>0.26963868416322129</v>
      </c>
      <c r="U27" s="78">
        <v>0.35567715458276333</v>
      </c>
    </row>
    <row r="28" spans="1:21" x14ac:dyDescent="0.2">
      <c r="A28" s="17" t="s">
        <v>174</v>
      </c>
      <c r="B28" s="18">
        <v>1648</v>
      </c>
      <c r="C28" s="18">
        <v>1943</v>
      </c>
      <c r="D28" s="19">
        <v>2402</v>
      </c>
      <c r="E28" s="27">
        <v>0.10868575965938095</v>
      </c>
      <c r="F28" s="27">
        <v>0.12229640292479117</v>
      </c>
      <c r="G28" s="28">
        <v>0.14314344677739527</v>
      </c>
      <c r="I28" s="95">
        <v>1648</v>
      </c>
      <c r="J28" s="18">
        <v>1943</v>
      </c>
      <c r="K28" s="19">
        <v>2402</v>
      </c>
      <c r="L28" s="77">
        <v>0.10911262568145734</v>
      </c>
      <c r="M28" s="77">
        <v>0.12272612430520465</v>
      </c>
      <c r="N28" s="78">
        <v>0.14345591388345072</v>
      </c>
      <c r="P28" s="95">
        <v>0</v>
      </c>
      <c r="Q28" s="18">
        <v>0</v>
      </c>
      <c r="R28" s="19">
        <v>0</v>
      </c>
      <c r="S28" s="77" t="s">
        <v>159</v>
      </c>
      <c r="T28" s="77" t="s">
        <v>159</v>
      </c>
      <c r="U28" s="78" t="s">
        <v>159</v>
      </c>
    </row>
    <row r="29" spans="1:21" x14ac:dyDescent="0.2">
      <c r="A29" s="17" t="s">
        <v>175</v>
      </c>
      <c r="B29" s="18">
        <v>0</v>
      </c>
      <c r="C29" s="18">
        <v>0</v>
      </c>
      <c r="D29" s="19">
        <v>0</v>
      </c>
      <c r="E29" s="27" t="s">
        <v>159</v>
      </c>
      <c r="F29" s="27" t="s">
        <v>159</v>
      </c>
      <c r="G29" s="28" t="s">
        <v>159</v>
      </c>
      <c r="I29" s="95">
        <v>0</v>
      </c>
      <c r="J29" s="18">
        <v>0</v>
      </c>
      <c r="K29" s="19">
        <v>0</v>
      </c>
      <c r="L29" s="77" t="s">
        <v>159</v>
      </c>
      <c r="M29" s="77" t="s">
        <v>159</v>
      </c>
      <c r="N29" s="78" t="s">
        <v>159</v>
      </c>
      <c r="P29" s="95">
        <v>0</v>
      </c>
      <c r="Q29" s="18">
        <v>0</v>
      </c>
      <c r="R29" s="19">
        <v>0</v>
      </c>
      <c r="S29" s="77" t="s">
        <v>159</v>
      </c>
      <c r="T29" s="77" t="s">
        <v>159</v>
      </c>
      <c r="U29" s="78" t="s">
        <v>159</v>
      </c>
    </row>
    <row r="30" spans="1:21" x14ac:dyDescent="0.2">
      <c r="A30" s="17" t="s">
        <v>176</v>
      </c>
      <c r="B30" s="18">
        <v>0</v>
      </c>
      <c r="C30" s="18">
        <v>0</v>
      </c>
      <c r="D30" s="19">
        <v>0</v>
      </c>
      <c r="E30" s="27" t="s">
        <v>159</v>
      </c>
      <c r="F30" s="27" t="s">
        <v>159</v>
      </c>
      <c r="G30" s="28" t="s">
        <v>159</v>
      </c>
      <c r="I30" s="95">
        <v>0</v>
      </c>
      <c r="J30" s="18">
        <v>0</v>
      </c>
      <c r="K30" s="19">
        <v>0</v>
      </c>
      <c r="L30" s="77" t="s">
        <v>159</v>
      </c>
      <c r="M30" s="77" t="s">
        <v>159</v>
      </c>
      <c r="N30" s="78" t="s">
        <v>159</v>
      </c>
      <c r="P30" s="95">
        <v>0</v>
      </c>
      <c r="Q30" s="18">
        <v>0</v>
      </c>
      <c r="R30" s="19">
        <v>0</v>
      </c>
      <c r="S30" s="77" t="s">
        <v>159</v>
      </c>
      <c r="T30" s="77" t="s">
        <v>159</v>
      </c>
      <c r="U30" s="78" t="s">
        <v>159</v>
      </c>
    </row>
    <row r="31" spans="1:21" x14ac:dyDescent="0.2">
      <c r="A31" s="17" t="s">
        <v>177</v>
      </c>
      <c r="B31" s="18">
        <v>0</v>
      </c>
      <c r="C31" s="18">
        <v>0</v>
      </c>
      <c r="D31" s="19">
        <v>0</v>
      </c>
      <c r="E31" s="27" t="s">
        <v>159</v>
      </c>
      <c r="F31" s="27" t="s">
        <v>159</v>
      </c>
      <c r="G31" s="28" t="s">
        <v>159</v>
      </c>
      <c r="I31" s="95">
        <v>0</v>
      </c>
      <c r="J31" s="18">
        <v>0</v>
      </c>
      <c r="K31" s="19">
        <v>0</v>
      </c>
      <c r="L31" s="77" t="s">
        <v>159</v>
      </c>
      <c r="M31" s="77" t="s">
        <v>159</v>
      </c>
      <c r="N31" s="78" t="s">
        <v>159</v>
      </c>
      <c r="P31" s="95">
        <v>0</v>
      </c>
      <c r="Q31" s="18">
        <v>0</v>
      </c>
      <c r="R31" s="19">
        <v>0</v>
      </c>
      <c r="S31" s="77" t="s">
        <v>159</v>
      </c>
      <c r="T31" s="77" t="s">
        <v>159</v>
      </c>
      <c r="U31" s="78" t="s">
        <v>159</v>
      </c>
    </row>
    <row r="32" spans="1:21" x14ac:dyDescent="0.2">
      <c r="A32" s="17" t="s">
        <v>178</v>
      </c>
      <c r="B32" s="18">
        <v>0</v>
      </c>
      <c r="C32" s="18">
        <v>0</v>
      </c>
      <c r="D32" s="19">
        <v>0</v>
      </c>
      <c r="E32" s="27" t="s">
        <v>159</v>
      </c>
      <c r="F32" s="27" t="s">
        <v>159</v>
      </c>
      <c r="G32" s="28" t="s">
        <v>159</v>
      </c>
      <c r="I32" s="95">
        <v>0</v>
      </c>
      <c r="J32" s="18">
        <v>0</v>
      </c>
      <c r="K32" s="19">
        <v>0</v>
      </c>
      <c r="L32" s="77" t="s">
        <v>159</v>
      </c>
      <c r="M32" s="77" t="s">
        <v>159</v>
      </c>
      <c r="N32" s="78" t="s">
        <v>159</v>
      </c>
      <c r="P32" s="95">
        <v>0</v>
      </c>
      <c r="Q32" s="18">
        <v>0</v>
      </c>
      <c r="R32" s="19">
        <v>0</v>
      </c>
      <c r="S32" s="77" t="s">
        <v>159</v>
      </c>
      <c r="T32" s="77" t="s">
        <v>159</v>
      </c>
      <c r="U32" s="78" t="s">
        <v>159</v>
      </c>
    </row>
    <row r="33" spans="1:21" x14ac:dyDescent="0.2">
      <c r="A33" s="17" t="s">
        <v>179</v>
      </c>
      <c r="B33" s="18">
        <v>5107</v>
      </c>
      <c r="C33" s="18">
        <v>4026</v>
      </c>
      <c r="D33" s="19">
        <v>3800</v>
      </c>
      <c r="E33" s="27">
        <v>0.33680714476969564</v>
      </c>
      <c r="F33" s="27">
        <v>0.25340469283335526</v>
      </c>
      <c r="G33" s="28">
        <v>0.22645507816573771</v>
      </c>
      <c r="I33" s="95">
        <v>5107</v>
      </c>
      <c r="J33" s="18">
        <v>4026</v>
      </c>
      <c r="K33" s="19">
        <v>3800</v>
      </c>
      <c r="L33" s="77">
        <v>0.33812996320097249</v>
      </c>
      <c r="M33" s="77">
        <v>0.25429509853461346</v>
      </c>
      <c r="N33" s="78">
        <v>0.22694940581062148</v>
      </c>
      <c r="P33" s="95">
        <v>0</v>
      </c>
      <c r="Q33" s="18">
        <v>0</v>
      </c>
      <c r="R33" s="19">
        <v>0</v>
      </c>
      <c r="S33" s="77" t="s">
        <v>159</v>
      </c>
      <c r="T33" s="77" t="s">
        <v>159</v>
      </c>
      <c r="U33" s="78" t="s">
        <v>159</v>
      </c>
    </row>
    <row r="34" spans="1:21" x14ac:dyDescent="0.2">
      <c r="A34" s="17" t="s">
        <v>180</v>
      </c>
      <c r="B34" s="18">
        <v>0</v>
      </c>
      <c r="C34" s="18">
        <v>2013</v>
      </c>
      <c r="D34" s="19">
        <v>2213</v>
      </c>
      <c r="E34" s="27" t="s">
        <v>159</v>
      </c>
      <c r="F34" s="27">
        <v>0.12670234641667763</v>
      </c>
      <c r="G34" s="28">
        <v>0.13188028631073093</v>
      </c>
      <c r="I34" s="95">
        <v>0</v>
      </c>
      <c r="J34" s="18">
        <v>2013</v>
      </c>
      <c r="K34" s="19">
        <v>2213</v>
      </c>
      <c r="L34" s="77" t="s">
        <v>159</v>
      </c>
      <c r="M34" s="77">
        <v>0.12714754926730673</v>
      </c>
      <c r="N34" s="78">
        <v>0.13216816712076457</v>
      </c>
      <c r="P34" s="95">
        <v>0</v>
      </c>
      <c r="Q34" s="18">
        <v>0</v>
      </c>
      <c r="R34" s="19">
        <v>0</v>
      </c>
      <c r="S34" s="77" t="s">
        <v>159</v>
      </c>
      <c r="T34" s="77" t="s">
        <v>159</v>
      </c>
      <c r="U34" s="78" t="s">
        <v>159</v>
      </c>
    </row>
    <row r="35" spans="1:21" ht="13.5" thickBot="1" x14ac:dyDescent="0.25">
      <c r="A35" s="20" t="s">
        <v>4</v>
      </c>
      <c r="B35" s="21">
        <v>1516298</v>
      </c>
      <c r="C35" s="21">
        <v>1588763</v>
      </c>
      <c r="D35" s="22">
        <v>1678037</v>
      </c>
      <c r="E35" s="23">
        <v>100</v>
      </c>
      <c r="F35" s="23">
        <v>100</v>
      </c>
      <c r="G35" s="48">
        <v>100</v>
      </c>
      <c r="I35" s="96">
        <v>1510366</v>
      </c>
      <c r="J35" s="21">
        <v>1583200</v>
      </c>
      <c r="K35" s="22">
        <v>1674382</v>
      </c>
      <c r="L35" s="81">
        <v>100</v>
      </c>
      <c r="M35" s="81">
        <v>100</v>
      </c>
      <c r="N35" s="82">
        <v>100</v>
      </c>
      <c r="P35" s="96">
        <v>5932</v>
      </c>
      <c r="Q35" s="21">
        <v>5563</v>
      </c>
      <c r="R35" s="22">
        <v>3655</v>
      </c>
      <c r="S35" s="81">
        <v>100</v>
      </c>
      <c r="T35" s="81">
        <v>100</v>
      </c>
      <c r="U35" s="82">
        <v>100</v>
      </c>
    </row>
    <row r="36" spans="1:21" x14ac:dyDescent="0.2">
      <c r="I36" s="103"/>
      <c r="P36" s="103"/>
    </row>
    <row r="37" spans="1:21" ht="16.5" thickBot="1" x14ac:dyDescent="0.3">
      <c r="A37" s="5" t="s">
        <v>119</v>
      </c>
      <c r="B37" s="6"/>
      <c r="C37" s="6"/>
      <c r="D37" s="194" t="s">
        <v>105</v>
      </c>
      <c r="E37" s="194"/>
      <c r="F37" s="6"/>
      <c r="I37" s="194" t="s">
        <v>108</v>
      </c>
      <c r="J37" s="194"/>
      <c r="K37" s="194"/>
      <c r="L37" s="194"/>
      <c r="M37" s="194"/>
      <c r="N37" s="194"/>
      <c r="P37" s="194" t="s">
        <v>109</v>
      </c>
      <c r="Q37" s="194"/>
      <c r="R37" s="194"/>
      <c r="S37" s="194"/>
      <c r="T37" s="194"/>
      <c r="U37" s="194"/>
    </row>
    <row r="38" spans="1:21" x14ac:dyDescent="0.2">
      <c r="A38" s="7"/>
      <c r="B38" s="86"/>
      <c r="C38" s="85" t="s">
        <v>31</v>
      </c>
      <c r="D38" s="87"/>
      <c r="E38" s="11"/>
      <c r="F38" s="85" t="s">
        <v>2</v>
      </c>
      <c r="G38" s="12"/>
      <c r="I38" s="32"/>
      <c r="J38" s="85" t="s">
        <v>31</v>
      </c>
      <c r="K38" s="87"/>
      <c r="L38" s="11"/>
      <c r="M38" s="85" t="s">
        <v>2</v>
      </c>
      <c r="N38" s="12"/>
      <c r="P38" s="32"/>
      <c r="Q38" s="85" t="s">
        <v>31</v>
      </c>
      <c r="R38" s="87"/>
      <c r="S38" s="11"/>
      <c r="T38" s="85" t="s">
        <v>2</v>
      </c>
      <c r="U38" s="12"/>
    </row>
    <row r="39" spans="1:21" x14ac:dyDescent="0.2">
      <c r="A39" s="13" t="s">
        <v>3</v>
      </c>
      <c r="B39" s="14" t="s">
        <v>157</v>
      </c>
      <c r="C39" s="15" t="s">
        <v>153</v>
      </c>
      <c r="D39" s="66" t="s">
        <v>154</v>
      </c>
      <c r="E39" s="15" t="s">
        <v>157</v>
      </c>
      <c r="F39" s="15" t="s">
        <v>153</v>
      </c>
      <c r="G39" s="16" t="s">
        <v>154</v>
      </c>
      <c r="I39" s="94" t="s">
        <v>157</v>
      </c>
      <c r="J39" s="15" t="s">
        <v>153</v>
      </c>
      <c r="K39" s="66" t="s">
        <v>154</v>
      </c>
      <c r="L39" s="15" t="s">
        <v>157</v>
      </c>
      <c r="M39" s="15" t="s">
        <v>153</v>
      </c>
      <c r="N39" s="16" t="s">
        <v>154</v>
      </c>
      <c r="P39" s="94" t="s">
        <v>157</v>
      </c>
      <c r="Q39" s="15" t="s">
        <v>153</v>
      </c>
      <c r="R39" s="66" t="s">
        <v>154</v>
      </c>
      <c r="S39" s="15" t="s">
        <v>157</v>
      </c>
      <c r="T39" s="15" t="s">
        <v>153</v>
      </c>
      <c r="U39" s="16" t="s">
        <v>154</v>
      </c>
    </row>
    <row r="40" spans="1:21" x14ac:dyDescent="0.2">
      <c r="A40" s="17" t="s">
        <v>82</v>
      </c>
      <c r="B40" s="18">
        <v>120950</v>
      </c>
      <c r="C40" s="18">
        <v>122830</v>
      </c>
      <c r="D40" s="19">
        <v>126228</v>
      </c>
      <c r="E40" s="27">
        <v>19.713851690550392</v>
      </c>
      <c r="F40" s="27">
        <v>19.830641190193656</v>
      </c>
      <c r="G40" s="28">
        <v>20.108613402874798</v>
      </c>
      <c r="I40" s="95">
        <v>120950</v>
      </c>
      <c r="J40" s="18">
        <v>122830</v>
      </c>
      <c r="K40" s="19">
        <v>126228</v>
      </c>
      <c r="L40" s="77">
        <v>19.953477629668733</v>
      </c>
      <c r="M40" s="77">
        <v>20.04383109200776</v>
      </c>
      <c r="N40" s="78">
        <v>20.372169590548893</v>
      </c>
      <c r="P40" s="95">
        <v>0</v>
      </c>
      <c r="Q40" s="18">
        <v>0</v>
      </c>
      <c r="R40" s="19">
        <v>0</v>
      </c>
      <c r="S40" s="77" t="s">
        <v>159</v>
      </c>
      <c r="T40" s="77" t="s">
        <v>159</v>
      </c>
      <c r="U40" s="78" t="s">
        <v>159</v>
      </c>
    </row>
    <row r="41" spans="1:21" x14ac:dyDescent="0.2">
      <c r="A41" s="17" t="s">
        <v>158</v>
      </c>
      <c r="B41" s="18">
        <v>59674</v>
      </c>
      <c r="C41" s="18">
        <v>57161</v>
      </c>
      <c r="D41" s="19">
        <v>64147</v>
      </c>
      <c r="E41" s="27">
        <v>9.7263694566507155</v>
      </c>
      <c r="F41" s="27">
        <v>9.2285213797334489</v>
      </c>
      <c r="G41" s="28">
        <v>10.218867635977832</v>
      </c>
      <c r="I41" s="95">
        <v>55764</v>
      </c>
      <c r="J41" s="18">
        <v>54410</v>
      </c>
      <c r="K41" s="19">
        <v>60334</v>
      </c>
      <c r="L41" s="77">
        <v>9.1995512735911316</v>
      </c>
      <c r="M41" s="77">
        <v>8.8788150265907539</v>
      </c>
      <c r="N41" s="78">
        <v>9.7374154710220946</v>
      </c>
      <c r="P41" s="95">
        <v>3910</v>
      </c>
      <c r="Q41" s="18">
        <v>2751</v>
      </c>
      <c r="R41" s="19">
        <v>3813</v>
      </c>
      <c r="S41" s="77">
        <v>53.067318132464713</v>
      </c>
      <c r="T41" s="77">
        <v>41.757741347905281</v>
      </c>
      <c r="U41" s="78">
        <v>46.952345770225342</v>
      </c>
    </row>
    <row r="42" spans="1:21" x14ac:dyDescent="0.2">
      <c r="A42" s="17" t="s">
        <v>83</v>
      </c>
      <c r="B42" s="18">
        <v>128337</v>
      </c>
      <c r="C42" s="18">
        <v>127767</v>
      </c>
      <c r="D42" s="19">
        <v>126587</v>
      </c>
      <c r="E42" s="27">
        <v>20.917871718976151</v>
      </c>
      <c r="F42" s="27">
        <v>20.627709296975276</v>
      </c>
      <c r="G42" s="28">
        <v>20.165803505004533</v>
      </c>
      <c r="I42" s="95">
        <v>128337</v>
      </c>
      <c r="J42" s="18">
        <v>127767</v>
      </c>
      <c r="K42" s="19">
        <v>126587</v>
      </c>
      <c r="L42" s="77">
        <v>21.172132770225684</v>
      </c>
      <c r="M42" s="77">
        <v>20.849468103334328</v>
      </c>
      <c r="N42" s="78">
        <v>20.430109262277885</v>
      </c>
      <c r="P42" s="95">
        <v>0</v>
      </c>
      <c r="Q42" s="18">
        <v>0</v>
      </c>
      <c r="R42" s="19">
        <v>0</v>
      </c>
      <c r="S42" s="77" t="s">
        <v>159</v>
      </c>
      <c r="T42" s="77" t="s">
        <v>159</v>
      </c>
      <c r="U42" s="78" t="s">
        <v>159</v>
      </c>
    </row>
    <row r="43" spans="1:21" x14ac:dyDescent="0.2">
      <c r="A43" s="17" t="s">
        <v>85</v>
      </c>
      <c r="B43" s="18">
        <v>77276</v>
      </c>
      <c r="C43" s="18">
        <v>80370</v>
      </c>
      <c r="D43" s="19">
        <v>84544</v>
      </c>
      <c r="E43" s="27">
        <v>12.595350171467318</v>
      </c>
      <c r="F43" s="27">
        <v>12.975564865715738</v>
      </c>
      <c r="G43" s="28">
        <v>13.46818939959951</v>
      </c>
      <c r="I43" s="95">
        <v>77276</v>
      </c>
      <c r="J43" s="18">
        <v>80370</v>
      </c>
      <c r="K43" s="19">
        <v>84544</v>
      </c>
      <c r="L43" s="77">
        <v>12.748449254322292</v>
      </c>
      <c r="M43" s="77">
        <v>13.115059064273092</v>
      </c>
      <c r="N43" s="78">
        <v>13.64471199625571</v>
      </c>
      <c r="P43" s="95">
        <v>0</v>
      </c>
      <c r="Q43" s="18">
        <v>0</v>
      </c>
      <c r="R43" s="19">
        <v>0</v>
      </c>
      <c r="S43" s="77" t="s">
        <v>159</v>
      </c>
      <c r="T43" s="77" t="s">
        <v>159</v>
      </c>
      <c r="U43" s="78" t="s">
        <v>159</v>
      </c>
    </row>
    <row r="44" spans="1:21" x14ac:dyDescent="0.2">
      <c r="A44" s="17" t="s">
        <v>181</v>
      </c>
      <c r="B44" s="18">
        <v>82954</v>
      </c>
      <c r="C44" s="18">
        <v>10527</v>
      </c>
      <c r="D44" s="19">
        <v>9103</v>
      </c>
      <c r="E44" s="27">
        <v>13.520817305811633</v>
      </c>
      <c r="F44" s="27">
        <v>1.6995616690480226</v>
      </c>
      <c r="G44" s="28">
        <v>1.4501434531670412</v>
      </c>
      <c r="I44" s="95">
        <v>82954</v>
      </c>
      <c r="J44" s="18">
        <v>10527</v>
      </c>
      <c r="K44" s="19">
        <v>9103</v>
      </c>
      <c r="L44" s="77">
        <v>13.685165632836215</v>
      </c>
      <c r="M44" s="77">
        <v>1.7178328576533883</v>
      </c>
      <c r="N44" s="78">
        <v>1.4691499491615694</v>
      </c>
      <c r="P44" s="95">
        <v>0</v>
      </c>
      <c r="Q44" s="18">
        <v>0</v>
      </c>
      <c r="R44" s="19">
        <v>0</v>
      </c>
      <c r="S44" s="77" t="s">
        <v>159</v>
      </c>
      <c r="T44" s="77" t="s">
        <v>159</v>
      </c>
      <c r="U44" s="78" t="s">
        <v>159</v>
      </c>
    </row>
    <row r="45" spans="1:21" x14ac:dyDescent="0.2">
      <c r="A45" s="17" t="s">
        <v>182</v>
      </c>
      <c r="B45" s="18">
        <v>0</v>
      </c>
      <c r="C45" s="18">
        <v>72557</v>
      </c>
      <c r="D45" s="19">
        <v>109906</v>
      </c>
      <c r="E45" s="27" t="s">
        <v>159</v>
      </c>
      <c r="F45" s="27">
        <v>11.714172700780601</v>
      </c>
      <c r="G45" s="28">
        <v>17.508455054792577</v>
      </c>
      <c r="I45" s="95">
        <v>0</v>
      </c>
      <c r="J45" s="18">
        <v>72557</v>
      </c>
      <c r="K45" s="19">
        <v>109906</v>
      </c>
      <c r="L45" s="77" t="s">
        <v>159</v>
      </c>
      <c r="M45" s="77">
        <v>11.840106265104675</v>
      </c>
      <c r="N45" s="78">
        <v>17.737931924920513</v>
      </c>
      <c r="P45" s="95">
        <v>0</v>
      </c>
      <c r="Q45" s="18">
        <v>0</v>
      </c>
      <c r="R45" s="19">
        <v>0</v>
      </c>
      <c r="S45" s="77" t="s">
        <v>159</v>
      </c>
      <c r="T45" s="77" t="s">
        <v>159</v>
      </c>
      <c r="U45" s="78" t="s">
        <v>159</v>
      </c>
    </row>
    <row r="46" spans="1:21" x14ac:dyDescent="0.2">
      <c r="A46" s="17" t="s">
        <v>160</v>
      </c>
      <c r="B46" s="18">
        <v>11307</v>
      </c>
      <c r="C46" s="18">
        <v>11627</v>
      </c>
      <c r="D46" s="19">
        <v>11819</v>
      </c>
      <c r="E46" s="27">
        <v>1.8429476731298327</v>
      </c>
      <c r="F46" s="27">
        <v>1.8771543199412331</v>
      </c>
      <c r="G46" s="28">
        <v>1.8828128609229113</v>
      </c>
      <c r="I46" s="95">
        <v>11307</v>
      </c>
      <c r="J46" s="18">
        <v>11627</v>
      </c>
      <c r="K46" s="19">
        <v>11819</v>
      </c>
      <c r="L46" s="77">
        <v>1.8653490827504289</v>
      </c>
      <c r="M46" s="77">
        <v>1.8973347236568774</v>
      </c>
      <c r="N46" s="78">
        <v>1.9074901954455221</v>
      </c>
      <c r="P46" s="95">
        <v>0</v>
      </c>
      <c r="Q46" s="18">
        <v>0</v>
      </c>
      <c r="R46" s="19">
        <v>0</v>
      </c>
      <c r="S46" s="77" t="s">
        <v>159</v>
      </c>
      <c r="T46" s="77" t="s">
        <v>159</v>
      </c>
      <c r="U46" s="78" t="s">
        <v>159</v>
      </c>
    </row>
    <row r="47" spans="1:21" x14ac:dyDescent="0.2">
      <c r="A47" s="17" t="s">
        <v>161</v>
      </c>
      <c r="B47" s="18">
        <v>4806</v>
      </c>
      <c r="C47" s="18">
        <v>4079</v>
      </c>
      <c r="D47" s="19">
        <v>3363</v>
      </c>
      <c r="E47" s="27">
        <v>0.78333833174688039</v>
      </c>
      <c r="F47" s="27">
        <v>0.65854583908491349</v>
      </c>
      <c r="G47" s="28">
        <v>0.53573903471391404</v>
      </c>
      <c r="I47" s="95">
        <v>4806</v>
      </c>
      <c r="J47" s="18">
        <v>4079</v>
      </c>
      <c r="K47" s="19">
        <v>3363</v>
      </c>
      <c r="L47" s="77">
        <v>0.7928599709647618</v>
      </c>
      <c r="M47" s="77">
        <v>0.66562555584384642</v>
      </c>
      <c r="N47" s="78">
        <v>0.54276076887074132</v>
      </c>
      <c r="P47" s="95">
        <v>0</v>
      </c>
      <c r="Q47" s="18">
        <v>0</v>
      </c>
      <c r="R47" s="19">
        <v>0</v>
      </c>
      <c r="S47" s="77" t="s">
        <v>159</v>
      </c>
      <c r="T47" s="77" t="s">
        <v>159</v>
      </c>
      <c r="U47" s="78" t="s">
        <v>159</v>
      </c>
    </row>
    <row r="48" spans="1:21" x14ac:dyDescent="0.2">
      <c r="A48" s="17" t="s">
        <v>162</v>
      </c>
      <c r="B48" s="18">
        <v>1736</v>
      </c>
      <c r="C48" s="18">
        <v>1627</v>
      </c>
      <c r="D48" s="19">
        <v>1577</v>
      </c>
      <c r="E48" s="27">
        <v>0.28295367122608911</v>
      </c>
      <c r="F48" s="27">
        <v>0.26267567545750287</v>
      </c>
      <c r="G48" s="28">
        <v>0.25122225921612923</v>
      </c>
      <c r="I48" s="95">
        <v>0</v>
      </c>
      <c r="J48" s="18">
        <v>0</v>
      </c>
      <c r="K48" s="19">
        <v>0</v>
      </c>
      <c r="L48" s="77" t="s">
        <v>159</v>
      </c>
      <c r="M48" s="77" t="s">
        <v>159</v>
      </c>
      <c r="N48" s="78" t="s">
        <v>159</v>
      </c>
      <c r="P48" s="95">
        <v>1736</v>
      </c>
      <c r="Q48" s="18">
        <v>1627</v>
      </c>
      <c r="R48" s="19">
        <v>1577</v>
      </c>
      <c r="S48" s="77">
        <v>23.561346362649296</v>
      </c>
      <c r="T48" s="77">
        <v>24.696417729204615</v>
      </c>
      <c r="U48" s="78">
        <v>19.418790789311661</v>
      </c>
    </row>
    <row r="49" spans="1:21" x14ac:dyDescent="0.2">
      <c r="A49" s="17" t="s">
        <v>163</v>
      </c>
      <c r="B49" s="18">
        <v>2682</v>
      </c>
      <c r="C49" s="18">
        <v>3626</v>
      </c>
      <c r="D49" s="19">
        <v>4792</v>
      </c>
      <c r="E49" s="27">
        <v>0.43714386303477593</v>
      </c>
      <c r="F49" s="27">
        <v>0.58540995648980054</v>
      </c>
      <c r="G49" s="28">
        <v>0.76338431589327271</v>
      </c>
      <c r="I49" s="95">
        <v>2682</v>
      </c>
      <c r="J49" s="18">
        <v>3626</v>
      </c>
      <c r="K49" s="19">
        <v>4792</v>
      </c>
      <c r="L49" s="77">
        <v>0.44245743698033524</v>
      </c>
      <c r="M49" s="77">
        <v>0.59170342375331875</v>
      </c>
      <c r="N49" s="78">
        <v>0.7733897128839109</v>
      </c>
      <c r="P49" s="95">
        <v>0</v>
      </c>
      <c r="Q49" s="18">
        <v>0</v>
      </c>
      <c r="R49" s="19">
        <v>0</v>
      </c>
      <c r="S49" s="77" t="s">
        <v>159</v>
      </c>
      <c r="T49" s="77" t="s">
        <v>159</v>
      </c>
      <c r="U49" s="78" t="s">
        <v>159</v>
      </c>
    </row>
    <row r="50" spans="1:21" x14ac:dyDescent="0.2">
      <c r="A50" s="17" t="s">
        <v>183</v>
      </c>
      <c r="B50" s="18">
        <v>36987</v>
      </c>
      <c r="C50" s="18">
        <v>42123</v>
      </c>
      <c r="D50" s="19">
        <v>0</v>
      </c>
      <c r="E50" s="27">
        <v>6.028575712925897</v>
      </c>
      <c r="F50" s="27">
        <v>6.8006683941588166</v>
      </c>
      <c r="G50" s="28" t="s">
        <v>159</v>
      </c>
      <c r="I50" s="95">
        <v>36987</v>
      </c>
      <c r="J50" s="18">
        <v>42123</v>
      </c>
      <c r="K50" s="19">
        <v>0</v>
      </c>
      <c r="L50" s="77">
        <v>6.1018542958954729</v>
      </c>
      <c r="M50" s="77">
        <v>6.8737791833317834</v>
      </c>
      <c r="N50" s="78" t="s">
        <v>159</v>
      </c>
      <c r="P50" s="95">
        <v>0</v>
      </c>
      <c r="Q50" s="18">
        <v>0</v>
      </c>
      <c r="R50" s="19">
        <v>0</v>
      </c>
      <c r="S50" s="77" t="s">
        <v>159</v>
      </c>
      <c r="T50" s="77" t="s">
        <v>159</v>
      </c>
      <c r="U50" s="78" t="s">
        <v>159</v>
      </c>
    </row>
    <row r="51" spans="1:21" x14ac:dyDescent="0.2">
      <c r="A51" s="17" t="s">
        <v>164</v>
      </c>
      <c r="B51" s="18">
        <v>0</v>
      </c>
      <c r="C51" s="18">
        <v>0</v>
      </c>
      <c r="D51" s="19">
        <v>0</v>
      </c>
      <c r="E51" s="27" t="s">
        <v>159</v>
      </c>
      <c r="F51" s="27" t="s">
        <v>159</v>
      </c>
      <c r="G51" s="28" t="s">
        <v>159</v>
      </c>
      <c r="I51" s="95">
        <v>0</v>
      </c>
      <c r="J51" s="18">
        <v>0</v>
      </c>
      <c r="K51" s="19">
        <v>0</v>
      </c>
      <c r="L51" s="77" t="s">
        <v>159</v>
      </c>
      <c r="M51" s="77" t="s">
        <v>159</v>
      </c>
      <c r="N51" s="78" t="s">
        <v>159</v>
      </c>
      <c r="P51" s="95">
        <v>0</v>
      </c>
      <c r="Q51" s="18">
        <v>0</v>
      </c>
      <c r="R51" s="19">
        <v>0</v>
      </c>
      <c r="S51" s="77" t="s">
        <v>159</v>
      </c>
      <c r="T51" s="77" t="s">
        <v>159</v>
      </c>
      <c r="U51" s="78" t="s">
        <v>159</v>
      </c>
    </row>
    <row r="52" spans="1:21" x14ac:dyDescent="0.2">
      <c r="A52" s="17" t="s">
        <v>165</v>
      </c>
      <c r="B52" s="18">
        <v>9403</v>
      </c>
      <c r="C52" s="18">
        <v>11348</v>
      </c>
      <c r="D52" s="19">
        <v>11896</v>
      </c>
      <c r="E52" s="27">
        <v>1.5326113885592834</v>
      </c>
      <c r="F52" s="27">
        <v>1.832110365760137</v>
      </c>
      <c r="G52" s="28">
        <v>1.8950792616582581</v>
      </c>
      <c r="I52" s="95">
        <v>7750</v>
      </c>
      <c r="J52" s="18">
        <v>9207</v>
      </c>
      <c r="K52" s="19">
        <v>9230</v>
      </c>
      <c r="L52" s="77">
        <v>1.2785403193876204</v>
      </c>
      <c r="M52" s="77">
        <v>1.5024306184492018</v>
      </c>
      <c r="N52" s="78">
        <v>1.4896467132551121</v>
      </c>
      <c r="P52" s="95">
        <v>1653</v>
      </c>
      <c r="Q52" s="18">
        <v>2141</v>
      </c>
      <c r="R52" s="19">
        <v>2666</v>
      </c>
      <c r="S52" s="77">
        <v>22.434853420195441</v>
      </c>
      <c r="T52" s="77">
        <v>32.498482088646021</v>
      </c>
      <c r="U52" s="78">
        <v>32.828469400320159</v>
      </c>
    </row>
    <row r="53" spans="1:21" x14ac:dyDescent="0.2">
      <c r="A53" s="17" t="s">
        <v>166</v>
      </c>
      <c r="B53" s="18">
        <v>0</v>
      </c>
      <c r="C53" s="18">
        <v>0</v>
      </c>
      <c r="D53" s="19">
        <v>0</v>
      </c>
      <c r="E53" s="27" t="s">
        <v>159</v>
      </c>
      <c r="F53" s="27" t="s">
        <v>159</v>
      </c>
      <c r="G53" s="28" t="s">
        <v>159</v>
      </c>
      <c r="I53" s="95">
        <v>0</v>
      </c>
      <c r="J53" s="18">
        <v>0</v>
      </c>
      <c r="K53" s="19">
        <v>0</v>
      </c>
      <c r="L53" s="77" t="s">
        <v>159</v>
      </c>
      <c r="M53" s="77" t="s">
        <v>159</v>
      </c>
      <c r="N53" s="78" t="s">
        <v>159</v>
      </c>
      <c r="P53" s="95">
        <v>0</v>
      </c>
      <c r="Q53" s="18">
        <v>0</v>
      </c>
      <c r="R53" s="19">
        <v>0</v>
      </c>
      <c r="S53" s="77" t="s">
        <v>159</v>
      </c>
      <c r="T53" s="77" t="s">
        <v>159</v>
      </c>
      <c r="U53" s="78" t="s">
        <v>159</v>
      </c>
    </row>
    <row r="54" spans="1:21" x14ac:dyDescent="0.2">
      <c r="A54" s="17" t="s">
        <v>167</v>
      </c>
      <c r="B54" s="18">
        <v>32625</v>
      </c>
      <c r="C54" s="18">
        <v>33840</v>
      </c>
      <c r="D54" s="19">
        <v>33221</v>
      </c>
      <c r="E54" s="27">
        <v>5.3176057164465194</v>
      </c>
      <c r="F54" s="27">
        <v>5.463395732932943</v>
      </c>
      <c r="G54" s="28">
        <v>5.2922350497267141</v>
      </c>
      <c r="I54" s="95">
        <v>32625</v>
      </c>
      <c r="J54" s="18">
        <v>33840</v>
      </c>
      <c r="K54" s="19">
        <v>33221</v>
      </c>
      <c r="L54" s="77">
        <v>5.3822423122607894</v>
      </c>
      <c r="M54" s="77">
        <v>5.5221301323255121</v>
      </c>
      <c r="N54" s="78">
        <v>5.3615984248156101</v>
      </c>
      <c r="P54" s="95">
        <v>0</v>
      </c>
      <c r="Q54" s="18">
        <v>0</v>
      </c>
      <c r="R54" s="19">
        <v>0</v>
      </c>
      <c r="S54" s="77" t="s">
        <v>159</v>
      </c>
      <c r="T54" s="77" t="s">
        <v>159</v>
      </c>
      <c r="U54" s="78" t="s">
        <v>159</v>
      </c>
    </row>
    <row r="55" spans="1:21" x14ac:dyDescent="0.2">
      <c r="A55" s="17" t="s">
        <v>168</v>
      </c>
      <c r="B55" s="18">
        <v>0</v>
      </c>
      <c r="C55" s="18">
        <v>0</v>
      </c>
      <c r="D55" s="19">
        <v>0</v>
      </c>
      <c r="E55" s="27" t="s">
        <v>159</v>
      </c>
      <c r="F55" s="27" t="s">
        <v>159</v>
      </c>
      <c r="G55" s="28" t="s">
        <v>159</v>
      </c>
      <c r="I55" s="95">
        <v>0</v>
      </c>
      <c r="J55" s="18">
        <v>0</v>
      </c>
      <c r="K55" s="19">
        <v>0</v>
      </c>
      <c r="L55" s="77" t="s">
        <v>159</v>
      </c>
      <c r="M55" s="77" t="s">
        <v>159</v>
      </c>
      <c r="N55" s="78" t="s">
        <v>159</v>
      </c>
      <c r="P55" s="95">
        <v>0</v>
      </c>
      <c r="Q55" s="18">
        <v>0</v>
      </c>
      <c r="R55" s="19">
        <v>0</v>
      </c>
      <c r="S55" s="77" t="s">
        <v>159</v>
      </c>
      <c r="T55" s="77" t="s">
        <v>159</v>
      </c>
      <c r="U55" s="78" t="s">
        <v>159</v>
      </c>
    </row>
    <row r="56" spans="1:21" x14ac:dyDescent="0.2">
      <c r="A56" s="17" t="s">
        <v>169</v>
      </c>
      <c r="B56" s="18">
        <v>0</v>
      </c>
      <c r="C56" s="18">
        <v>0</v>
      </c>
      <c r="D56" s="19">
        <v>0</v>
      </c>
      <c r="E56" s="27" t="s">
        <v>159</v>
      </c>
      <c r="F56" s="27" t="s">
        <v>159</v>
      </c>
      <c r="G56" s="28" t="s">
        <v>159</v>
      </c>
      <c r="I56" s="95">
        <v>0</v>
      </c>
      <c r="J56" s="18">
        <v>0</v>
      </c>
      <c r="K56" s="19">
        <v>0</v>
      </c>
      <c r="L56" s="77" t="s">
        <v>159</v>
      </c>
      <c r="M56" s="77" t="s">
        <v>159</v>
      </c>
      <c r="N56" s="78" t="s">
        <v>159</v>
      </c>
      <c r="P56" s="95">
        <v>0</v>
      </c>
      <c r="Q56" s="18">
        <v>0</v>
      </c>
      <c r="R56" s="19">
        <v>0</v>
      </c>
      <c r="S56" s="77" t="s">
        <v>159</v>
      </c>
      <c r="T56" s="77" t="s">
        <v>159</v>
      </c>
      <c r="U56" s="78" t="s">
        <v>159</v>
      </c>
    </row>
    <row r="57" spans="1:21" x14ac:dyDescent="0.2">
      <c r="A57" s="17" t="s">
        <v>170</v>
      </c>
      <c r="B57" s="18">
        <v>0</v>
      </c>
      <c r="C57" s="18">
        <v>0</v>
      </c>
      <c r="D57" s="19">
        <v>0</v>
      </c>
      <c r="E57" s="27" t="s">
        <v>159</v>
      </c>
      <c r="F57" s="27" t="s">
        <v>159</v>
      </c>
      <c r="G57" s="28" t="s">
        <v>159</v>
      </c>
      <c r="I57" s="95">
        <v>0</v>
      </c>
      <c r="J57" s="18">
        <v>0</v>
      </c>
      <c r="K57" s="19">
        <v>0</v>
      </c>
      <c r="L57" s="77" t="s">
        <v>159</v>
      </c>
      <c r="M57" s="77" t="s">
        <v>159</v>
      </c>
      <c r="N57" s="78" t="s">
        <v>159</v>
      </c>
      <c r="P57" s="95">
        <v>0</v>
      </c>
      <c r="Q57" s="18">
        <v>0</v>
      </c>
      <c r="R57" s="19">
        <v>0</v>
      </c>
      <c r="S57" s="77" t="s">
        <v>159</v>
      </c>
      <c r="T57" s="77" t="s">
        <v>159</v>
      </c>
      <c r="U57" s="78" t="s">
        <v>159</v>
      </c>
    </row>
    <row r="58" spans="1:21" x14ac:dyDescent="0.2">
      <c r="A58" s="17" t="s">
        <v>171</v>
      </c>
      <c r="B58" s="18">
        <v>7823</v>
      </c>
      <c r="C58" s="18">
        <v>0</v>
      </c>
      <c r="D58" s="19">
        <v>0</v>
      </c>
      <c r="E58" s="27">
        <v>1.2750844297244788</v>
      </c>
      <c r="F58" s="27" t="s">
        <v>159</v>
      </c>
      <c r="G58" s="28" t="s">
        <v>159</v>
      </c>
      <c r="I58" s="95">
        <v>7823</v>
      </c>
      <c r="J58" s="18">
        <v>0</v>
      </c>
      <c r="K58" s="19">
        <v>0</v>
      </c>
      <c r="L58" s="77">
        <v>1.2905833443315295</v>
      </c>
      <c r="M58" s="77" t="s">
        <v>159</v>
      </c>
      <c r="N58" s="78" t="s">
        <v>159</v>
      </c>
      <c r="P58" s="95">
        <v>0</v>
      </c>
      <c r="Q58" s="18">
        <v>0</v>
      </c>
      <c r="R58" s="19">
        <v>0</v>
      </c>
      <c r="S58" s="77" t="s">
        <v>159</v>
      </c>
      <c r="T58" s="77" t="s">
        <v>159</v>
      </c>
      <c r="U58" s="78" t="s">
        <v>159</v>
      </c>
    </row>
    <row r="59" spans="1:21" x14ac:dyDescent="0.2">
      <c r="A59" s="17" t="s">
        <v>172</v>
      </c>
      <c r="B59" s="18">
        <v>32616</v>
      </c>
      <c r="C59" s="18">
        <v>33858</v>
      </c>
      <c r="D59" s="19">
        <v>34469</v>
      </c>
      <c r="E59" s="27">
        <v>5.3161387907316371</v>
      </c>
      <c r="F59" s="27">
        <v>5.4663017944930132</v>
      </c>
      <c r="G59" s="28">
        <v>5.491046323982725</v>
      </c>
      <c r="I59" s="95">
        <v>32616</v>
      </c>
      <c r="J59" s="18">
        <v>33858</v>
      </c>
      <c r="K59" s="19">
        <v>34469</v>
      </c>
      <c r="L59" s="77">
        <v>5.3807575557608551</v>
      </c>
      <c r="M59" s="77">
        <v>5.5250674355873874</v>
      </c>
      <c r="N59" s="78">
        <v>5.5630154451994001</v>
      </c>
      <c r="P59" s="95">
        <v>0</v>
      </c>
      <c r="Q59" s="18">
        <v>0</v>
      </c>
      <c r="R59" s="19">
        <v>0</v>
      </c>
      <c r="S59" s="77" t="s">
        <v>159</v>
      </c>
      <c r="T59" s="77" t="s">
        <v>159</v>
      </c>
      <c r="U59" s="78" t="s">
        <v>159</v>
      </c>
    </row>
    <row r="60" spans="1:21" x14ac:dyDescent="0.2">
      <c r="A60" s="17" t="s">
        <v>173</v>
      </c>
      <c r="B60" s="18">
        <v>342</v>
      </c>
      <c r="C60" s="18">
        <v>340</v>
      </c>
      <c r="D60" s="19">
        <v>342</v>
      </c>
      <c r="E60" s="27">
        <v>5.5743177165508341E-2</v>
      </c>
      <c r="F60" s="27">
        <v>5.4892273912446825E-2</v>
      </c>
      <c r="G60" s="28">
        <v>5.4481935733618383E-2</v>
      </c>
      <c r="I60" s="95">
        <v>273</v>
      </c>
      <c r="J60" s="18">
        <v>271</v>
      </c>
      <c r="K60" s="19">
        <v>277</v>
      </c>
      <c r="L60" s="77">
        <v>4.503761383133166E-2</v>
      </c>
      <c r="M60" s="77">
        <v>4.4222732442677708E-2</v>
      </c>
      <c r="N60" s="78">
        <v>4.4705540581978988E-2</v>
      </c>
      <c r="P60" s="95">
        <v>69</v>
      </c>
      <c r="Q60" s="18">
        <v>69</v>
      </c>
      <c r="R60" s="19">
        <v>65</v>
      </c>
      <c r="S60" s="77">
        <v>0.93648208469055372</v>
      </c>
      <c r="T60" s="77">
        <v>1.0473588342440801</v>
      </c>
      <c r="U60" s="78">
        <v>0.80039404014283955</v>
      </c>
    </row>
    <row r="61" spans="1:21" x14ac:dyDescent="0.2">
      <c r="A61" s="17" t="s">
        <v>174</v>
      </c>
      <c r="B61" s="18">
        <v>315</v>
      </c>
      <c r="C61" s="18">
        <v>1778</v>
      </c>
      <c r="D61" s="19">
        <v>2085</v>
      </c>
      <c r="E61" s="27">
        <v>5.1342400020862947E-2</v>
      </c>
      <c r="F61" s="27">
        <v>0.2870543029892072</v>
      </c>
      <c r="G61" s="28">
        <v>0.33214864328828753</v>
      </c>
      <c r="I61" s="95">
        <v>315</v>
      </c>
      <c r="J61" s="18">
        <v>1778</v>
      </c>
      <c r="K61" s="19">
        <v>2085</v>
      </c>
      <c r="L61" s="77">
        <v>5.1966477497690379E-2</v>
      </c>
      <c r="M61" s="77">
        <v>0.29014028886745746</v>
      </c>
      <c r="N61" s="78">
        <v>0.33650199318926421</v>
      </c>
      <c r="P61" s="95">
        <v>0</v>
      </c>
      <c r="Q61" s="18">
        <v>0</v>
      </c>
      <c r="R61" s="19">
        <v>0</v>
      </c>
      <c r="S61" s="77" t="s">
        <v>159</v>
      </c>
      <c r="T61" s="77" t="s">
        <v>159</v>
      </c>
      <c r="U61" s="78" t="s">
        <v>159</v>
      </c>
    </row>
    <row r="62" spans="1:21" x14ac:dyDescent="0.2">
      <c r="A62" s="17" t="s">
        <v>175</v>
      </c>
      <c r="B62" s="18">
        <v>0</v>
      </c>
      <c r="C62" s="18">
        <v>0</v>
      </c>
      <c r="D62" s="19">
        <v>0</v>
      </c>
      <c r="E62" s="27" t="s">
        <v>159</v>
      </c>
      <c r="F62" s="27" t="s">
        <v>159</v>
      </c>
      <c r="G62" s="28" t="s">
        <v>159</v>
      </c>
      <c r="I62" s="95">
        <v>0</v>
      </c>
      <c r="J62" s="18">
        <v>0</v>
      </c>
      <c r="K62" s="19">
        <v>0</v>
      </c>
      <c r="L62" s="77" t="s">
        <v>159</v>
      </c>
      <c r="M62" s="77" t="s">
        <v>159</v>
      </c>
      <c r="N62" s="78" t="s">
        <v>159</v>
      </c>
      <c r="P62" s="95">
        <v>0</v>
      </c>
      <c r="Q62" s="18">
        <v>0</v>
      </c>
      <c r="R62" s="19">
        <v>0</v>
      </c>
      <c r="S62" s="77" t="s">
        <v>159</v>
      </c>
      <c r="T62" s="77" t="s">
        <v>159</v>
      </c>
      <c r="U62" s="78" t="s">
        <v>159</v>
      </c>
    </row>
    <row r="63" spans="1:21" x14ac:dyDescent="0.2">
      <c r="A63" s="17" t="s">
        <v>176</v>
      </c>
      <c r="B63" s="18">
        <v>0</v>
      </c>
      <c r="C63" s="18">
        <v>0</v>
      </c>
      <c r="D63" s="19">
        <v>0</v>
      </c>
      <c r="E63" s="27" t="s">
        <v>159</v>
      </c>
      <c r="F63" s="27" t="s">
        <v>159</v>
      </c>
      <c r="G63" s="28" t="s">
        <v>159</v>
      </c>
      <c r="I63" s="95">
        <v>0</v>
      </c>
      <c r="J63" s="18">
        <v>0</v>
      </c>
      <c r="K63" s="19">
        <v>0</v>
      </c>
      <c r="L63" s="77" t="s">
        <v>159</v>
      </c>
      <c r="M63" s="77" t="s">
        <v>159</v>
      </c>
      <c r="N63" s="78" t="s">
        <v>159</v>
      </c>
      <c r="P63" s="95">
        <v>0</v>
      </c>
      <c r="Q63" s="18">
        <v>0</v>
      </c>
      <c r="R63" s="19">
        <v>0</v>
      </c>
      <c r="S63" s="77" t="s">
        <v>159</v>
      </c>
      <c r="T63" s="77" t="s">
        <v>159</v>
      </c>
      <c r="U63" s="78" t="s">
        <v>159</v>
      </c>
    </row>
    <row r="64" spans="1:21" x14ac:dyDescent="0.2">
      <c r="A64" s="17" t="s">
        <v>177</v>
      </c>
      <c r="B64" s="18">
        <v>0</v>
      </c>
      <c r="C64" s="18">
        <v>0</v>
      </c>
      <c r="D64" s="19">
        <v>0</v>
      </c>
      <c r="E64" s="27" t="s">
        <v>159</v>
      </c>
      <c r="F64" s="27" t="s">
        <v>159</v>
      </c>
      <c r="G64" s="28" t="s">
        <v>159</v>
      </c>
      <c r="I64" s="95">
        <v>0</v>
      </c>
      <c r="J64" s="18">
        <v>0</v>
      </c>
      <c r="K64" s="19">
        <v>0</v>
      </c>
      <c r="L64" s="77" t="s">
        <v>159</v>
      </c>
      <c r="M64" s="77" t="s">
        <v>159</v>
      </c>
      <c r="N64" s="78" t="s">
        <v>159</v>
      </c>
      <c r="P64" s="95">
        <v>0</v>
      </c>
      <c r="Q64" s="18">
        <v>0</v>
      </c>
      <c r="R64" s="19">
        <v>0</v>
      </c>
      <c r="S64" s="77" t="s">
        <v>159</v>
      </c>
      <c r="T64" s="77" t="s">
        <v>159</v>
      </c>
      <c r="U64" s="78" t="s">
        <v>159</v>
      </c>
    </row>
    <row r="65" spans="1:21" x14ac:dyDescent="0.2">
      <c r="A65" s="17" t="s">
        <v>178</v>
      </c>
      <c r="B65" s="18">
        <v>0</v>
      </c>
      <c r="C65" s="18">
        <v>0</v>
      </c>
      <c r="D65" s="19">
        <v>0</v>
      </c>
      <c r="E65" s="27" t="s">
        <v>159</v>
      </c>
      <c r="F65" s="27" t="s">
        <v>159</v>
      </c>
      <c r="G65" s="28" t="s">
        <v>159</v>
      </c>
      <c r="I65" s="95">
        <v>0</v>
      </c>
      <c r="J65" s="18">
        <v>0</v>
      </c>
      <c r="K65" s="19">
        <v>0</v>
      </c>
      <c r="L65" s="77" t="s">
        <v>159</v>
      </c>
      <c r="M65" s="77" t="s">
        <v>159</v>
      </c>
      <c r="N65" s="78" t="s">
        <v>159</v>
      </c>
      <c r="P65" s="95">
        <v>0</v>
      </c>
      <c r="Q65" s="18">
        <v>0</v>
      </c>
      <c r="R65" s="19">
        <v>0</v>
      </c>
      <c r="S65" s="77" t="s">
        <v>159</v>
      </c>
      <c r="T65" s="77" t="s">
        <v>159</v>
      </c>
      <c r="U65" s="78" t="s">
        <v>159</v>
      </c>
    </row>
    <row r="66" spans="1:21" x14ac:dyDescent="0.2">
      <c r="A66" s="17" t="s">
        <v>179</v>
      </c>
      <c r="B66" s="18">
        <v>3695</v>
      </c>
      <c r="C66" s="18">
        <v>2829</v>
      </c>
      <c r="D66" s="19">
        <v>2483</v>
      </c>
      <c r="E66" s="27">
        <v>0.60225450183202722</v>
      </c>
      <c r="F66" s="27">
        <v>0.45673600852444723</v>
      </c>
      <c r="G66" s="28">
        <v>0.39555159773852178</v>
      </c>
      <c r="I66" s="95">
        <v>3695</v>
      </c>
      <c r="J66" s="18">
        <v>2829</v>
      </c>
      <c r="K66" s="19">
        <v>2483</v>
      </c>
      <c r="L66" s="77">
        <v>0.60957502969513</v>
      </c>
      <c r="M66" s="77">
        <v>0.46164616265806363</v>
      </c>
      <c r="N66" s="78">
        <v>0.40073594680524849</v>
      </c>
      <c r="P66" s="95">
        <v>0</v>
      </c>
      <c r="Q66" s="18">
        <v>0</v>
      </c>
      <c r="R66" s="19">
        <v>0</v>
      </c>
      <c r="S66" s="77" t="s">
        <v>159</v>
      </c>
      <c r="T66" s="77" t="s">
        <v>159</v>
      </c>
      <c r="U66" s="78" t="s">
        <v>159</v>
      </c>
    </row>
    <row r="67" spans="1:21" x14ac:dyDescent="0.2">
      <c r="A67" s="17" t="s">
        <v>180</v>
      </c>
      <c r="B67" s="18">
        <v>0</v>
      </c>
      <c r="C67" s="18">
        <v>1108</v>
      </c>
      <c r="D67" s="19">
        <v>1169</v>
      </c>
      <c r="E67" s="27" t="s">
        <v>159</v>
      </c>
      <c r="F67" s="27">
        <v>0.17888423380879728</v>
      </c>
      <c r="G67" s="28">
        <v>0.18622626570935641</v>
      </c>
      <c r="I67" s="95">
        <v>0</v>
      </c>
      <c r="J67" s="18">
        <v>1108</v>
      </c>
      <c r="K67" s="19">
        <v>1169</v>
      </c>
      <c r="L67" s="77" t="s">
        <v>159</v>
      </c>
      <c r="M67" s="77">
        <v>0.18080733411987787</v>
      </c>
      <c r="N67" s="78">
        <v>0.18866706476654671</v>
      </c>
      <c r="P67" s="95">
        <v>0</v>
      </c>
      <c r="Q67" s="18">
        <v>0</v>
      </c>
      <c r="R67" s="19">
        <v>0</v>
      </c>
      <c r="S67" s="77" t="s">
        <v>159</v>
      </c>
      <c r="T67" s="77" t="s">
        <v>159</v>
      </c>
      <c r="U67" s="78" t="s">
        <v>159</v>
      </c>
    </row>
    <row r="68" spans="1:21" ht="13.5" thickBot="1" x14ac:dyDescent="0.25">
      <c r="A68" s="20" t="s">
        <v>4</v>
      </c>
      <c r="B68" s="21">
        <v>613528</v>
      </c>
      <c r="C68" s="21">
        <v>619395</v>
      </c>
      <c r="D68" s="22">
        <v>627731</v>
      </c>
      <c r="E68" s="23">
        <v>100</v>
      </c>
      <c r="F68" s="23">
        <v>100</v>
      </c>
      <c r="G68" s="48">
        <v>100</v>
      </c>
      <c r="I68" s="96">
        <v>606160</v>
      </c>
      <c r="J68" s="21">
        <v>612807</v>
      </c>
      <c r="K68" s="22">
        <v>619610</v>
      </c>
      <c r="L68" s="81">
        <v>100</v>
      </c>
      <c r="M68" s="81">
        <v>100</v>
      </c>
      <c r="N68" s="82">
        <v>100</v>
      </c>
      <c r="P68" s="96">
        <v>7368</v>
      </c>
      <c r="Q68" s="21">
        <v>6588</v>
      </c>
      <c r="R68" s="22">
        <v>8121</v>
      </c>
      <c r="S68" s="81">
        <v>100</v>
      </c>
      <c r="T68" s="81">
        <v>100</v>
      </c>
      <c r="U68" s="82">
        <v>100</v>
      </c>
    </row>
    <row r="69" spans="1:21" x14ac:dyDescent="0.2">
      <c r="A69" s="24"/>
      <c r="B69" s="24"/>
      <c r="C69" s="24"/>
      <c r="D69" s="24"/>
      <c r="E69" s="24"/>
      <c r="F69" s="24"/>
      <c r="G69" s="50"/>
    </row>
    <row r="70" spans="1:21" ht="12.75" customHeight="1" x14ac:dyDescent="0.2">
      <c r="A70" s="26" t="s">
        <v>155</v>
      </c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184">
        <v>14</v>
      </c>
    </row>
    <row r="71" spans="1:21" ht="12.75" customHeight="1" x14ac:dyDescent="0.2">
      <c r="A71" s="26" t="s">
        <v>156</v>
      </c>
      <c r="U71" s="183"/>
    </row>
    <row r="72" spans="1:21" ht="12.75" customHeight="1" x14ac:dyDescent="0.2"/>
  </sheetData>
  <mergeCells count="7">
    <mergeCell ref="D4:E4"/>
    <mergeCell ref="D37:E37"/>
    <mergeCell ref="U70:U71"/>
    <mergeCell ref="I4:N4"/>
    <mergeCell ref="P4:U4"/>
    <mergeCell ref="I37:N37"/>
    <mergeCell ref="P37:U37"/>
  </mergeCells>
  <hyperlinks>
    <hyperlink ref="A2" location="Innhold!A36" tooltip="Move to Innhold" display="Tilbake til innholdsfortegnelsen" xr:uid="{00000000-0004-0000-0D00-000000000000}"/>
  </hyperlinks>
  <pageMargins left="0.78740157480314965" right="0.78740157480314965" top="0.39370078740157483" bottom="0.19685039370078741" header="3.937007874015748E-2" footer="3.937007874015748E-2"/>
  <pageSetup paperSize="9" scale="4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72"/>
  <sheetViews>
    <sheetView showGridLines="0" showRowColHeaders="0" zoomScaleNormal="100" workbookViewId="0"/>
  </sheetViews>
  <sheetFormatPr defaultColWidth="11.42578125" defaultRowHeight="12.75" x14ac:dyDescent="0.2"/>
  <cols>
    <col min="1" max="1" width="25.7109375" style="1" customWidth="1"/>
    <col min="2" max="7" width="11.5703125" style="1" customWidth="1"/>
    <col min="8" max="8" width="6.7109375" style="1" customWidth="1"/>
    <col min="9" max="14" width="11.5703125" style="1" customWidth="1"/>
    <col min="15" max="15" width="6.7109375" style="1" customWidth="1"/>
    <col min="16" max="21" width="11.570312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120</v>
      </c>
      <c r="B4" s="6"/>
      <c r="C4" s="6"/>
      <c r="D4" s="6"/>
      <c r="E4" s="6"/>
      <c r="F4" s="6"/>
      <c r="I4" s="194" t="s">
        <v>108</v>
      </c>
      <c r="J4" s="194"/>
      <c r="K4" s="194"/>
      <c r="L4" s="194"/>
      <c r="M4" s="194"/>
      <c r="N4" s="194"/>
      <c r="P4" s="194" t="s">
        <v>109</v>
      </c>
      <c r="Q4" s="194"/>
      <c r="R4" s="194"/>
      <c r="S4" s="194"/>
      <c r="T4" s="194"/>
      <c r="U4" s="194"/>
    </row>
    <row r="5" spans="1:21" x14ac:dyDescent="0.2">
      <c r="A5" s="7"/>
      <c r="B5" s="8"/>
      <c r="C5" s="85" t="s">
        <v>1</v>
      </c>
      <c r="D5" s="10"/>
      <c r="E5" s="11"/>
      <c r="F5" s="85" t="s">
        <v>2</v>
      </c>
      <c r="G5" s="12"/>
      <c r="I5" s="7"/>
      <c r="J5" s="85" t="s">
        <v>1</v>
      </c>
      <c r="K5" s="10"/>
      <c r="L5" s="11"/>
      <c r="M5" s="85" t="s">
        <v>2</v>
      </c>
      <c r="N5" s="12"/>
      <c r="P5" s="7"/>
      <c r="Q5" s="85" t="s">
        <v>1</v>
      </c>
      <c r="R5" s="10"/>
      <c r="S5" s="11"/>
      <c r="T5" s="85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4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4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7" t="s">
        <v>82</v>
      </c>
      <c r="B7" s="18">
        <v>101977</v>
      </c>
      <c r="C7" s="18">
        <v>121870</v>
      </c>
      <c r="D7" s="19">
        <v>153954</v>
      </c>
      <c r="E7" s="27">
        <v>12.826263042975157</v>
      </c>
      <c r="F7" s="27">
        <v>13.546589954159238</v>
      </c>
      <c r="G7" s="28">
        <v>15.140807324832934</v>
      </c>
      <c r="I7" s="95">
        <v>97424</v>
      </c>
      <c r="J7" s="18">
        <v>116480</v>
      </c>
      <c r="K7" s="19">
        <v>145187</v>
      </c>
      <c r="L7" s="77">
        <v>12.85751992820567</v>
      </c>
      <c r="M7" s="77">
        <v>13.588173809168284</v>
      </c>
      <c r="N7" s="78">
        <v>15.035733777403577</v>
      </c>
      <c r="P7" s="95">
        <v>4553</v>
      </c>
      <c r="Q7" s="18">
        <v>5390</v>
      </c>
      <c r="R7" s="19">
        <v>8767</v>
      </c>
      <c r="S7" s="77">
        <v>12.192052270779778</v>
      </c>
      <c r="T7" s="77">
        <v>12.706270627062706</v>
      </c>
      <c r="U7" s="78">
        <v>17.12237803210812</v>
      </c>
    </row>
    <row r="8" spans="1:21" x14ac:dyDescent="0.2">
      <c r="A8" s="17" t="s">
        <v>158</v>
      </c>
      <c r="B8" s="18">
        <v>124772</v>
      </c>
      <c r="C8" s="18">
        <v>132656</v>
      </c>
      <c r="D8" s="19">
        <v>144014</v>
      </c>
      <c r="E8" s="27">
        <v>15.693327832727931</v>
      </c>
      <c r="F8" s="27">
        <v>14.745519298916451</v>
      </c>
      <c r="G8" s="28">
        <v>14.163245034740832</v>
      </c>
      <c r="I8" s="95">
        <v>108541</v>
      </c>
      <c r="J8" s="18">
        <v>113990</v>
      </c>
      <c r="K8" s="19">
        <v>122600</v>
      </c>
      <c r="L8" s="77">
        <v>14.324684580055957</v>
      </c>
      <c r="M8" s="77">
        <v>13.297698596386441</v>
      </c>
      <c r="N8" s="78">
        <v>12.696597912414187</v>
      </c>
      <c r="P8" s="95">
        <v>16231</v>
      </c>
      <c r="Q8" s="18">
        <v>18666</v>
      </c>
      <c r="R8" s="19">
        <v>21414</v>
      </c>
      <c r="S8" s="77">
        <v>43.463474721508142</v>
      </c>
      <c r="T8" s="77">
        <v>44.002828854314004</v>
      </c>
      <c r="U8" s="78">
        <v>41.822585055271276</v>
      </c>
    </row>
    <row r="9" spans="1:21" x14ac:dyDescent="0.2">
      <c r="A9" s="17" t="s">
        <v>83</v>
      </c>
      <c r="B9" s="18">
        <v>172801</v>
      </c>
      <c r="C9" s="18">
        <v>198955</v>
      </c>
      <c r="D9" s="19">
        <v>221788</v>
      </c>
      <c r="E9" s="27">
        <v>21.734225169294547</v>
      </c>
      <c r="F9" s="27">
        <v>22.115055422415288</v>
      </c>
      <c r="G9" s="28">
        <v>21.812030703716999</v>
      </c>
      <c r="I9" s="95">
        <v>162013</v>
      </c>
      <c r="J9" s="18">
        <v>185662</v>
      </c>
      <c r="K9" s="19">
        <v>208092</v>
      </c>
      <c r="L9" s="77">
        <v>21.381644934804413</v>
      </c>
      <c r="M9" s="77">
        <v>21.658718456025085</v>
      </c>
      <c r="N9" s="78">
        <v>21.55024839143632</v>
      </c>
      <c r="P9" s="95">
        <v>10788</v>
      </c>
      <c r="Q9" s="18">
        <v>13293</v>
      </c>
      <c r="R9" s="19">
        <v>13696</v>
      </c>
      <c r="S9" s="77">
        <v>28.888174807197945</v>
      </c>
      <c r="T9" s="77">
        <v>31.336633663366335</v>
      </c>
      <c r="U9" s="78">
        <v>26.748955118940668</v>
      </c>
    </row>
    <row r="10" spans="1:21" x14ac:dyDescent="0.2">
      <c r="A10" s="17" t="s">
        <v>85</v>
      </c>
      <c r="B10" s="18">
        <v>7506</v>
      </c>
      <c r="C10" s="18">
        <v>8604</v>
      </c>
      <c r="D10" s="19">
        <v>11640</v>
      </c>
      <c r="E10" s="27">
        <v>0.94407494239457457</v>
      </c>
      <c r="F10" s="27">
        <v>0.95638680533015574</v>
      </c>
      <c r="G10" s="28">
        <v>1.1447510117376318</v>
      </c>
      <c r="I10" s="95">
        <v>3753</v>
      </c>
      <c r="J10" s="18">
        <v>4723</v>
      </c>
      <c r="K10" s="19">
        <v>6673</v>
      </c>
      <c r="L10" s="77">
        <v>0.49530169455735629</v>
      </c>
      <c r="M10" s="77">
        <v>0.55096965058981628</v>
      </c>
      <c r="N10" s="78">
        <v>0.69106360415611634</v>
      </c>
      <c r="P10" s="95">
        <v>3753</v>
      </c>
      <c r="Q10" s="18">
        <v>3881</v>
      </c>
      <c r="R10" s="19">
        <v>4967</v>
      </c>
      <c r="S10" s="77">
        <v>10.049807197943444</v>
      </c>
      <c r="T10" s="77">
        <v>9.1489863272041489</v>
      </c>
      <c r="U10" s="78">
        <v>9.7007929377758675</v>
      </c>
    </row>
    <row r="11" spans="1:21" x14ac:dyDescent="0.2">
      <c r="A11" s="17" t="s">
        <v>181</v>
      </c>
      <c r="B11" s="18">
        <v>110073</v>
      </c>
      <c r="C11" s="18">
        <v>10811</v>
      </c>
      <c r="D11" s="19">
        <v>8969</v>
      </c>
      <c r="E11" s="27">
        <v>13.844545847881429</v>
      </c>
      <c r="F11" s="27">
        <v>1.2017082464463404</v>
      </c>
      <c r="G11" s="28">
        <v>0.88206802614044832</v>
      </c>
      <c r="I11" s="95">
        <v>110073</v>
      </c>
      <c r="J11" s="18">
        <v>10811</v>
      </c>
      <c r="K11" s="19">
        <v>8969</v>
      </c>
      <c r="L11" s="77">
        <v>14.526870083936018</v>
      </c>
      <c r="M11" s="77">
        <v>1.2611757130058234</v>
      </c>
      <c r="N11" s="78">
        <v>0.92884002183069203</v>
      </c>
      <c r="P11" s="95">
        <v>0</v>
      </c>
      <c r="Q11" s="18">
        <v>0</v>
      </c>
      <c r="R11" s="19">
        <v>0</v>
      </c>
      <c r="S11" s="77" t="s">
        <v>159</v>
      </c>
      <c r="T11" s="77" t="s">
        <v>159</v>
      </c>
      <c r="U11" s="78" t="s">
        <v>159</v>
      </c>
    </row>
    <row r="12" spans="1:21" x14ac:dyDescent="0.2">
      <c r="A12" s="17" t="s">
        <v>182</v>
      </c>
      <c r="B12" s="18">
        <v>0</v>
      </c>
      <c r="C12" s="18">
        <v>121472</v>
      </c>
      <c r="D12" s="19">
        <v>162712</v>
      </c>
      <c r="E12" s="27" t="s">
        <v>159</v>
      </c>
      <c r="F12" s="27">
        <v>13.502349839268327</v>
      </c>
      <c r="G12" s="28">
        <v>16.002124280227967</v>
      </c>
      <c r="I12" s="95">
        <v>0</v>
      </c>
      <c r="J12" s="18">
        <v>121472</v>
      </c>
      <c r="K12" s="19">
        <v>162712</v>
      </c>
      <c r="L12" s="77" t="s">
        <v>159</v>
      </c>
      <c r="M12" s="77">
        <v>14.170524115275496</v>
      </c>
      <c r="N12" s="78">
        <v>16.850643063007645</v>
      </c>
      <c r="P12" s="95">
        <v>0</v>
      </c>
      <c r="Q12" s="18">
        <v>0</v>
      </c>
      <c r="R12" s="19">
        <v>0</v>
      </c>
      <c r="S12" s="77" t="s">
        <v>159</v>
      </c>
      <c r="T12" s="77" t="s">
        <v>159</v>
      </c>
      <c r="U12" s="78" t="s">
        <v>159</v>
      </c>
    </row>
    <row r="13" spans="1:21" x14ac:dyDescent="0.2">
      <c r="A13" s="17" t="s">
        <v>160</v>
      </c>
      <c r="B13" s="18">
        <v>1278</v>
      </c>
      <c r="C13" s="18">
        <v>1943</v>
      </c>
      <c r="D13" s="19">
        <v>2666</v>
      </c>
      <c r="E13" s="27">
        <v>0.16074177676262541</v>
      </c>
      <c r="F13" s="27">
        <v>0.21597623927899728</v>
      </c>
      <c r="G13" s="28">
        <v>0.26219125406293181</v>
      </c>
      <c r="I13" s="95">
        <v>1278</v>
      </c>
      <c r="J13" s="18">
        <v>1943</v>
      </c>
      <c r="K13" s="19">
        <v>2666</v>
      </c>
      <c r="L13" s="77">
        <v>0.16866388639603019</v>
      </c>
      <c r="M13" s="77">
        <v>0.22666399133940571</v>
      </c>
      <c r="N13" s="78">
        <v>0.2760940459583705</v>
      </c>
      <c r="P13" s="95">
        <v>0</v>
      </c>
      <c r="Q13" s="18">
        <v>0</v>
      </c>
      <c r="R13" s="19">
        <v>0</v>
      </c>
      <c r="S13" s="77" t="s">
        <v>159</v>
      </c>
      <c r="T13" s="77" t="s">
        <v>159</v>
      </c>
      <c r="U13" s="78" t="s">
        <v>159</v>
      </c>
    </row>
    <row r="14" spans="1:21" x14ac:dyDescent="0.2">
      <c r="A14" s="17" t="s">
        <v>161</v>
      </c>
      <c r="B14" s="18">
        <v>0</v>
      </c>
      <c r="C14" s="18">
        <v>0</v>
      </c>
      <c r="D14" s="19">
        <v>0</v>
      </c>
      <c r="E14" s="27" t="s">
        <v>159</v>
      </c>
      <c r="F14" s="27" t="s">
        <v>159</v>
      </c>
      <c r="G14" s="28" t="s">
        <v>159</v>
      </c>
      <c r="I14" s="95">
        <v>0</v>
      </c>
      <c r="J14" s="18">
        <v>0</v>
      </c>
      <c r="K14" s="19">
        <v>0</v>
      </c>
      <c r="L14" s="77" t="s">
        <v>159</v>
      </c>
      <c r="M14" s="77" t="s">
        <v>159</v>
      </c>
      <c r="N14" s="78" t="s">
        <v>159</v>
      </c>
      <c r="P14" s="95">
        <v>0</v>
      </c>
      <c r="Q14" s="18">
        <v>0</v>
      </c>
      <c r="R14" s="19">
        <v>0</v>
      </c>
      <c r="S14" s="77" t="s">
        <v>159</v>
      </c>
      <c r="T14" s="77" t="s">
        <v>159</v>
      </c>
      <c r="U14" s="78" t="s">
        <v>159</v>
      </c>
    </row>
    <row r="15" spans="1:21" x14ac:dyDescent="0.2">
      <c r="A15" s="17" t="s">
        <v>162</v>
      </c>
      <c r="B15" s="18">
        <v>1130</v>
      </c>
      <c r="C15" s="18">
        <v>1190</v>
      </c>
      <c r="D15" s="19">
        <v>1644</v>
      </c>
      <c r="E15" s="27">
        <v>0.14212692311562339</v>
      </c>
      <c r="F15" s="27">
        <v>0.1322757204024739</v>
      </c>
      <c r="G15" s="28">
        <v>0.16168132846191294</v>
      </c>
      <c r="I15" s="95">
        <v>0</v>
      </c>
      <c r="J15" s="18">
        <v>0</v>
      </c>
      <c r="K15" s="19">
        <v>0</v>
      </c>
      <c r="L15" s="77" t="s">
        <v>159</v>
      </c>
      <c r="M15" s="77" t="s">
        <v>159</v>
      </c>
      <c r="N15" s="78" t="s">
        <v>159</v>
      </c>
      <c r="P15" s="95">
        <v>1130</v>
      </c>
      <c r="Q15" s="18">
        <v>1190</v>
      </c>
      <c r="R15" s="19">
        <v>1644</v>
      </c>
      <c r="S15" s="77">
        <v>3.0259211653813196</v>
      </c>
      <c r="T15" s="77">
        <v>2.8052805280528053</v>
      </c>
      <c r="U15" s="78">
        <v>3.2108120776532165</v>
      </c>
    </row>
    <row r="16" spans="1:21" x14ac:dyDescent="0.2">
      <c r="A16" s="17" t="s">
        <v>163</v>
      </c>
      <c r="B16" s="18">
        <v>1582</v>
      </c>
      <c r="C16" s="18">
        <v>3049</v>
      </c>
      <c r="D16" s="19">
        <v>5105</v>
      </c>
      <c r="E16" s="27">
        <v>0.19897769236187277</v>
      </c>
      <c r="F16" s="27">
        <v>0.33891485000600241</v>
      </c>
      <c r="G16" s="28">
        <v>0.50205789647084276</v>
      </c>
      <c r="I16" s="95">
        <v>1582</v>
      </c>
      <c r="J16" s="18">
        <v>3049</v>
      </c>
      <c r="K16" s="19">
        <v>5105</v>
      </c>
      <c r="L16" s="77">
        <v>0.20878424747927996</v>
      </c>
      <c r="M16" s="77">
        <v>0.35568631476780649</v>
      </c>
      <c r="N16" s="78">
        <v>0.52867970915884521</v>
      </c>
      <c r="P16" s="95">
        <v>0</v>
      </c>
      <c r="Q16" s="18">
        <v>0</v>
      </c>
      <c r="R16" s="19">
        <v>0</v>
      </c>
      <c r="S16" s="77" t="s">
        <v>159</v>
      </c>
      <c r="T16" s="77" t="s">
        <v>159</v>
      </c>
      <c r="U16" s="78" t="s">
        <v>159</v>
      </c>
    </row>
    <row r="17" spans="1:21" x14ac:dyDescent="0.2">
      <c r="A17" s="17" t="s">
        <v>183</v>
      </c>
      <c r="B17" s="18">
        <v>32898</v>
      </c>
      <c r="C17" s="18">
        <v>24281</v>
      </c>
      <c r="D17" s="19">
        <v>0</v>
      </c>
      <c r="E17" s="27">
        <v>4.1377801032369721</v>
      </c>
      <c r="F17" s="27">
        <v>2.698980476548293</v>
      </c>
      <c r="G17" s="28" t="s">
        <v>159</v>
      </c>
      <c r="I17" s="95">
        <v>32898</v>
      </c>
      <c r="J17" s="18">
        <v>24281</v>
      </c>
      <c r="K17" s="19">
        <v>0</v>
      </c>
      <c r="L17" s="77">
        <v>4.3417093385419419</v>
      </c>
      <c r="M17" s="77">
        <v>2.8325416231148277</v>
      </c>
      <c r="N17" s="78" t="s">
        <v>159</v>
      </c>
      <c r="P17" s="95">
        <v>0</v>
      </c>
      <c r="Q17" s="18">
        <v>0</v>
      </c>
      <c r="R17" s="19">
        <v>0</v>
      </c>
      <c r="S17" s="77" t="s">
        <v>159</v>
      </c>
      <c r="T17" s="77" t="s">
        <v>159</v>
      </c>
      <c r="U17" s="78" t="s">
        <v>159</v>
      </c>
    </row>
    <row r="18" spans="1:21" x14ac:dyDescent="0.2">
      <c r="A18" s="17" t="s">
        <v>164</v>
      </c>
      <c r="B18" s="18">
        <v>148215</v>
      </c>
      <c r="C18" s="18">
        <v>165345</v>
      </c>
      <c r="D18" s="19">
        <v>184709</v>
      </c>
      <c r="E18" s="27">
        <v>18.641895495205418</v>
      </c>
      <c r="F18" s="27">
        <v>18.379099991552138</v>
      </c>
      <c r="G18" s="28">
        <v>18.165447992014279</v>
      </c>
      <c r="I18" s="95">
        <v>148215</v>
      </c>
      <c r="J18" s="18">
        <v>165345</v>
      </c>
      <c r="K18" s="19">
        <v>184709</v>
      </c>
      <c r="L18" s="77">
        <v>19.560655651164019</v>
      </c>
      <c r="M18" s="77">
        <v>19.288604039121996</v>
      </c>
      <c r="N18" s="78">
        <v>19.128677845058011</v>
      </c>
      <c r="P18" s="95">
        <v>0</v>
      </c>
      <c r="Q18" s="18">
        <v>0</v>
      </c>
      <c r="R18" s="19">
        <v>0</v>
      </c>
      <c r="S18" s="77" t="s">
        <v>159</v>
      </c>
      <c r="T18" s="77" t="s">
        <v>159</v>
      </c>
      <c r="U18" s="78" t="s">
        <v>159</v>
      </c>
    </row>
    <row r="19" spans="1:21" x14ac:dyDescent="0.2">
      <c r="A19" s="17" t="s">
        <v>165</v>
      </c>
      <c r="B19" s="18">
        <v>26088</v>
      </c>
      <c r="C19" s="18">
        <v>27205</v>
      </c>
      <c r="D19" s="19">
        <v>27191</v>
      </c>
      <c r="E19" s="27">
        <v>3.2812452833985692</v>
      </c>
      <c r="F19" s="27">
        <v>3.0240008181086573</v>
      </c>
      <c r="G19" s="28">
        <v>2.6741344295668337</v>
      </c>
      <c r="I19" s="95">
        <v>26088</v>
      </c>
      <c r="J19" s="18">
        <v>27205</v>
      </c>
      <c r="K19" s="19">
        <v>27191</v>
      </c>
      <c r="L19" s="77">
        <v>3.4429604603283535</v>
      </c>
      <c r="M19" s="77">
        <v>3.1736458488875616</v>
      </c>
      <c r="N19" s="78">
        <v>2.8159314342288266</v>
      </c>
      <c r="P19" s="95">
        <v>0</v>
      </c>
      <c r="Q19" s="18">
        <v>0</v>
      </c>
      <c r="R19" s="19">
        <v>0</v>
      </c>
      <c r="S19" s="77" t="s">
        <v>159</v>
      </c>
      <c r="T19" s="77" t="s">
        <v>159</v>
      </c>
      <c r="U19" s="78" t="s">
        <v>159</v>
      </c>
    </row>
    <row r="20" spans="1:21" x14ac:dyDescent="0.2">
      <c r="A20" s="17" t="s">
        <v>166</v>
      </c>
      <c r="B20" s="18">
        <v>0</v>
      </c>
      <c r="C20" s="18">
        <v>0</v>
      </c>
      <c r="D20" s="19">
        <v>0</v>
      </c>
      <c r="E20" s="27" t="s">
        <v>159</v>
      </c>
      <c r="F20" s="27" t="s">
        <v>159</v>
      </c>
      <c r="G20" s="28" t="s">
        <v>159</v>
      </c>
      <c r="I20" s="95">
        <v>0</v>
      </c>
      <c r="J20" s="18">
        <v>0</v>
      </c>
      <c r="K20" s="19">
        <v>0</v>
      </c>
      <c r="L20" s="77" t="s">
        <v>159</v>
      </c>
      <c r="M20" s="77" t="s">
        <v>159</v>
      </c>
      <c r="N20" s="78" t="s">
        <v>159</v>
      </c>
      <c r="P20" s="95">
        <v>0</v>
      </c>
      <c r="Q20" s="18">
        <v>0</v>
      </c>
      <c r="R20" s="19">
        <v>0</v>
      </c>
      <c r="S20" s="77" t="s">
        <v>159</v>
      </c>
      <c r="T20" s="77" t="s">
        <v>159</v>
      </c>
      <c r="U20" s="78" t="s">
        <v>159</v>
      </c>
    </row>
    <row r="21" spans="1:21" x14ac:dyDescent="0.2">
      <c r="A21" s="17" t="s">
        <v>167</v>
      </c>
      <c r="B21" s="18">
        <v>41935</v>
      </c>
      <c r="C21" s="18">
        <v>52691</v>
      </c>
      <c r="D21" s="19">
        <v>57259</v>
      </c>
      <c r="E21" s="27">
        <v>5.2744181600474933</v>
      </c>
      <c r="F21" s="27">
        <v>5.8569243560729003</v>
      </c>
      <c r="G21" s="28">
        <v>5.6312111839420149</v>
      </c>
      <c r="I21" s="95">
        <v>41935</v>
      </c>
      <c r="J21" s="18">
        <v>52691</v>
      </c>
      <c r="K21" s="19">
        <v>57259</v>
      </c>
      <c r="L21" s="77">
        <v>5.5343662566647307</v>
      </c>
      <c r="M21" s="77">
        <v>6.1467588099148873</v>
      </c>
      <c r="N21" s="78">
        <v>5.9298083186535395</v>
      </c>
      <c r="P21" s="95">
        <v>0</v>
      </c>
      <c r="Q21" s="18">
        <v>0</v>
      </c>
      <c r="R21" s="19">
        <v>0</v>
      </c>
      <c r="S21" s="77" t="s">
        <v>159</v>
      </c>
      <c r="T21" s="77" t="s">
        <v>159</v>
      </c>
      <c r="U21" s="78" t="s">
        <v>159</v>
      </c>
    </row>
    <row r="22" spans="1:21" x14ac:dyDescent="0.2">
      <c r="A22" s="17" t="s">
        <v>168</v>
      </c>
      <c r="B22" s="18">
        <v>0</v>
      </c>
      <c r="C22" s="18">
        <v>0</v>
      </c>
      <c r="D22" s="19">
        <v>0</v>
      </c>
      <c r="E22" s="27" t="s">
        <v>159</v>
      </c>
      <c r="F22" s="27" t="s">
        <v>159</v>
      </c>
      <c r="G22" s="28" t="s">
        <v>159</v>
      </c>
      <c r="I22" s="95">
        <v>0</v>
      </c>
      <c r="J22" s="18">
        <v>0</v>
      </c>
      <c r="K22" s="19">
        <v>0</v>
      </c>
      <c r="L22" s="77" t="s">
        <v>159</v>
      </c>
      <c r="M22" s="77" t="s">
        <v>159</v>
      </c>
      <c r="N22" s="78" t="s">
        <v>159</v>
      </c>
      <c r="P22" s="95">
        <v>0</v>
      </c>
      <c r="Q22" s="18">
        <v>0</v>
      </c>
      <c r="R22" s="19">
        <v>0</v>
      </c>
      <c r="S22" s="77" t="s">
        <v>159</v>
      </c>
      <c r="T22" s="77" t="s">
        <v>159</v>
      </c>
      <c r="U22" s="78" t="s">
        <v>159</v>
      </c>
    </row>
    <row r="23" spans="1:21" x14ac:dyDescent="0.2">
      <c r="A23" s="17" t="s">
        <v>169</v>
      </c>
      <c r="B23" s="18">
        <v>0</v>
      </c>
      <c r="C23" s="18">
        <v>0</v>
      </c>
      <c r="D23" s="19">
        <v>0</v>
      </c>
      <c r="E23" s="27" t="s">
        <v>159</v>
      </c>
      <c r="F23" s="27" t="s">
        <v>159</v>
      </c>
      <c r="G23" s="28" t="s">
        <v>159</v>
      </c>
      <c r="I23" s="95">
        <v>0</v>
      </c>
      <c r="J23" s="18">
        <v>0</v>
      </c>
      <c r="K23" s="19">
        <v>0</v>
      </c>
      <c r="L23" s="77" t="s">
        <v>159</v>
      </c>
      <c r="M23" s="77" t="s">
        <v>159</v>
      </c>
      <c r="N23" s="78" t="s">
        <v>159</v>
      </c>
      <c r="P23" s="95">
        <v>0</v>
      </c>
      <c r="Q23" s="18">
        <v>0</v>
      </c>
      <c r="R23" s="19">
        <v>0</v>
      </c>
      <c r="S23" s="77" t="s">
        <v>159</v>
      </c>
      <c r="T23" s="77" t="s">
        <v>159</v>
      </c>
      <c r="U23" s="78" t="s">
        <v>159</v>
      </c>
    </row>
    <row r="24" spans="1:21" x14ac:dyDescent="0.2">
      <c r="A24" s="17" t="s">
        <v>170</v>
      </c>
      <c r="B24" s="18">
        <v>0</v>
      </c>
      <c r="C24" s="18">
        <v>0</v>
      </c>
      <c r="D24" s="19">
        <v>0</v>
      </c>
      <c r="E24" s="27" t="s">
        <v>159</v>
      </c>
      <c r="F24" s="27" t="s">
        <v>159</v>
      </c>
      <c r="G24" s="28" t="s">
        <v>159</v>
      </c>
      <c r="I24" s="95">
        <v>0</v>
      </c>
      <c r="J24" s="18">
        <v>0</v>
      </c>
      <c r="K24" s="19">
        <v>0</v>
      </c>
      <c r="L24" s="77" t="s">
        <v>159</v>
      </c>
      <c r="M24" s="77" t="s">
        <v>159</v>
      </c>
      <c r="N24" s="78" t="s">
        <v>159</v>
      </c>
      <c r="P24" s="95">
        <v>0</v>
      </c>
      <c r="Q24" s="18">
        <v>0</v>
      </c>
      <c r="R24" s="19">
        <v>0</v>
      </c>
      <c r="S24" s="77" t="s">
        <v>159</v>
      </c>
      <c r="T24" s="77" t="s">
        <v>159</v>
      </c>
      <c r="U24" s="78" t="s">
        <v>159</v>
      </c>
    </row>
    <row r="25" spans="1:21" x14ac:dyDescent="0.2">
      <c r="A25" s="17" t="s">
        <v>171</v>
      </c>
      <c r="B25" s="18">
        <v>0</v>
      </c>
      <c r="C25" s="18">
        <v>0</v>
      </c>
      <c r="D25" s="19">
        <v>0</v>
      </c>
      <c r="E25" s="27" t="s">
        <v>159</v>
      </c>
      <c r="F25" s="27" t="s">
        <v>159</v>
      </c>
      <c r="G25" s="28" t="s">
        <v>159</v>
      </c>
      <c r="I25" s="95">
        <v>0</v>
      </c>
      <c r="J25" s="18">
        <v>0</v>
      </c>
      <c r="K25" s="19">
        <v>0</v>
      </c>
      <c r="L25" s="77" t="s">
        <v>159</v>
      </c>
      <c r="M25" s="77" t="s">
        <v>159</v>
      </c>
      <c r="N25" s="78" t="s">
        <v>159</v>
      </c>
      <c r="P25" s="95">
        <v>0</v>
      </c>
      <c r="Q25" s="18">
        <v>0</v>
      </c>
      <c r="R25" s="19">
        <v>0</v>
      </c>
      <c r="S25" s="77" t="s">
        <v>159</v>
      </c>
      <c r="T25" s="77" t="s">
        <v>159</v>
      </c>
      <c r="U25" s="78" t="s">
        <v>159</v>
      </c>
    </row>
    <row r="26" spans="1:21" x14ac:dyDescent="0.2">
      <c r="A26" s="17" t="s">
        <v>172</v>
      </c>
      <c r="B26" s="18">
        <v>23819</v>
      </c>
      <c r="C26" s="18">
        <v>29009</v>
      </c>
      <c r="D26" s="19">
        <v>33041</v>
      </c>
      <c r="E26" s="27">
        <v>2.9958594528239235</v>
      </c>
      <c r="F26" s="27">
        <v>3.2245263639961053</v>
      </c>
      <c r="G26" s="28">
        <v>3.2494603246411589</v>
      </c>
      <c r="I26" s="95">
        <v>23819</v>
      </c>
      <c r="J26" s="18">
        <v>29009</v>
      </c>
      <c r="K26" s="19">
        <v>33041</v>
      </c>
      <c r="L26" s="77">
        <v>3.1435094757958084</v>
      </c>
      <c r="M26" s="77">
        <v>3.3840945572644467</v>
      </c>
      <c r="N26" s="78">
        <v>3.4217642057428805</v>
      </c>
      <c r="P26" s="95">
        <v>0</v>
      </c>
      <c r="Q26" s="18">
        <v>0</v>
      </c>
      <c r="R26" s="19">
        <v>0</v>
      </c>
      <c r="S26" s="77" t="s">
        <v>159</v>
      </c>
      <c r="T26" s="77" t="s">
        <v>159</v>
      </c>
      <c r="U26" s="78" t="s">
        <v>159</v>
      </c>
    </row>
    <row r="27" spans="1:21" x14ac:dyDescent="0.2">
      <c r="A27" s="17" t="s">
        <v>173</v>
      </c>
      <c r="B27" s="18">
        <v>116</v>
      </c>
      <c r="C27" s="18">
        <v>126</v>
      </c>
      <c r="D27" s="19">
        <v>125</v>
      </c>
      <c r="E27" s="27">
        <v>1.4590020426028597E-2</v>
      </c>
      <c r="F27" s="27">
        <v>1.4005664513203118E-2</v>
      </c>
      <c r="G27" s="28">
        <v>1.2293288356289001E-2</v>
      </c>
      <c r="I27" s="95">
        <v>101</v>
      </c>
      <c r="J27" s="18">
        <v>126</v>
      </c>
      <c r="K27" s="19">
        <v>125</v>
      </c>
      <c r="L27" s="77">
        <v>1.3329462070421792E-2</v>
      </c>
      <c r="M27" s="77">
        <v>1.4698745707032999E-2</v>
      </c>
      <c r="N27" s="78">
        <v>1.2945144690471234E-2</v>
      </c>
      <c r="P27" s="95">
        <v>15</v>
      </c>
      <c r="Q27" s="18">
        <v>0</v>
      </c>
      <c r="R27" s="19">
        <v>0</v>
      </c>
      <c r="S27" s="77">
        <v>4.0167095115681235E-2</v>
      </c>
      <c r="T27" s="77" t="s">
        <v>159</v>
      </c>
      <c r="U27" s="78" t="s">
        <v>159</v>
      </c>
    </row>
    <row r="28" spans="1:21" x14ac:dyDescent="0.2">
      <c r="A28" s="17" t="s">
        <v>174</v>
      </c>
      <c r="B28" s="18">
        <v>0</v>
      </c>
      <c r="C28" s="18">
        <v>429</v>
      </c>
      <c r="D28" s="19">
        <v>947</v>
      </c>
      <c r="E28" s="27" t="s">
        <v>159</v>
      </c>
      <c r="F28" s="27">
        <v>4.7685952985429665E-2</v>
      </c>
      <c r="G28" s="28">
        <v>9.3133952587245467E-2</v>
      </c>
      <c r="I28" s="95">
        <v>0</v>
      </c>
      <c r="J28" s="18">
        <v>429</v>
      </c>
      <c r="K28" s="19">
        <v>947</v>
      </c>
      <c r="L28" s="77" t="s">
        <v>159</v>
      </c>
      <c r="M28" s="77">
        <v>5.0045729431088544E-2</v>
      </c>
      <c r="N28" s="78">
        <v>9.8072416175010071E-2</v>
      </c>
      <c r="P28" s="95">
        <v>0</v>
      </c>
      <c r="Q28" s="18">
        <v>0</v>
      </c>
      <c r="R28" s="19">
        <v>0</v>
      </c>
      <c r="S28" s="77" t="s">
        <v>159</v>
      </c>
      <c r="T28" s="77" t="s">
        <v>159</v>
      </c>
      <c r="U28" s="78" t="s">
        <v>159</v>
      </c>
    </row>
    <row r="29" spans="1:21" x14ac:dyDescent="0.2">
      <c r="A29" s="17" t="s">
        <v>175</v>
      </c>
      <c r="B29" s="18">
        <v>0</v>
      </c>
      <c r="C29" s="18">
        <v>0</v>
      </c>
      <c r="D29" s="19">
        <v>0</v>
      </c>
      <c r="E29" s="27" t="s">
        <v>159</v>
      </c>
      <c r="F29" s="27" t="s">
        <v>159</v>
      </c>
      <c r="G29" s="28" t="s">
        <v>159</v>
      </c>
      <c r="I29" s="95">
        <v>0</v>
      </c>
      <c r="J29" s="18">
        <v>0</v>
      </c>
      <c r="K29" s="19">
        <v>0</v>
      </c>
      <c r="L29" s="77" t="s">
        <v>159</v>
      </c>
      <c r="M29" s="77" t="s">
        <v>159</v>
      </c>
      <c r="N29" s="78" t="s">
        <v>159</v>
      </c>
      <c r="P29" s="95">
        <v>0</v>
      </c>
      <c r="Q29" s="18">
        <v>0</v>
      </c>
      <c r="R29" s="19">
        <v>0</v>
      </c>
      <c r="S29" s="77" t="s">
        <v>159</v>
      </c>
      <c r="T29" s="77" t="s">
        <v>159</v>
      </c>
      <c r="U29" s="78" t="s">
        <v>159</v>
      </c>
    </row>
    <row r="30" spans="1:21" x14ac:dyDescent="0.2">
      <c r="A30" s="17" t="s">
        <v>176</v>
      </c>
      <c r="B30" s="18">
        <v>0</v>
      </c>
      <c r="C30" s="18">
        <v>0</v>
      </c>
      <c r="D30" s="19">
        <v>0</v>
      </c>
      <c r="E30" s="27" t="s">
        <v>159</v>
      </c>
      <c r="F30" s="27" t="s">
        <v>159</v>
      </c>
      <c r="G30" s="28" t="s">
        <v>159</v>
      </c>
      <c r="I30" s="95">
        <v>0</v>
      </c>
      <c r="J30" s="18">
        <v>0</v>
      </c>
      <c r="K30" s="19">
        <v>0</v>
      </c>
      <c r="L30" s="77" t="s">
        <v>159</v>
      </c>
      <c r="M30" s="77" t="s">
        <v>159</v>
      </c>
      <c r="N30" s="78" t="s">
        <v>159</v>
      </c>
      <c r="P30" s="95">
        <v>0</v>
      </c>
      <c r="Q30" s="18">
        <v>0</v>
      </c>
      <c r="R30" s="19">
        <v>0</v>
      </c>
      <c r="S30" s="77" t="s">
        <v>159</v>
      </c>
      <c r="T30" s="77" t="s">
        <v>159</v>
      </c>
      <c r="U30" s="78" t="s">
        <v>159</v>
      </c>
    </row>
    <row r="31" spans="1:21" x14ac:dyDescent="0.2">
      <c r="A31" s="17" t="s">
        <v>177</v>
      </c>
      <c r="B31" s="18">
        <v>0</v>
      </c>
      <c r="C31" s="18">
        <v>0</v>
      </c>
      <c r="D31" s="19">
        <v>0</v>
      </c>
      <c r="E31" s="27" t="s">
        <v>159</v>
      </c>
      <c r="F31" s="27" t="s">
        <v>159</v>
      </c>
      <c r="G31" s="28" t="s">
        <v>159</v>
      </c>
      <c r="I31" s="95">
        <v>0</v>
      </c>
      <c r="J31" s="18">
        <v>0</v>
      </c>
      <c r="K31" s="19">
        <v>0</v>
      </c>
      <c r="L31" s="77" t="s">
        <v>159</v>
      </c>
      <c r="M31" s="77" t="s">
        <v>159</v>
      </c>
      <c r="N31" s="78" t="s">
        <v>159</v>
      </c>
      <c r="P31" s="95">
        <v>0</v>
      </c>
      <c r="Q31" s="18">
        <v>0</v>
      </c>
      <c r="R31" s="19">
        <v>0</v>
      </c>
      <c r="S31" s="77" t="s">
        <v>159</v>
      </c>
      <c r="T31" s="77" t="s">
        <v>159</v>
      </c>
      <c r="U31" s="78" t="s">
        <v>159</v>
      </c>
    </row>
    <row r="32" spans="1:21" x14ac:dyDescent="0.2">
      <c r="A32" s="17" t="s">
        <v>178</v>
      </c>
      <c r="B32" s="18">
        <v>0</v>
      </c>
      <c r="C32" s="18">
        <v>0</v>
      </c>
      <c r="D32" s="19">
        <v>0</v>
      </c>
      <c r="E32" s="27" t="s">
        <v>159</v>
      </c>
      <c r="F32" s="27" t="s">
        <v>159</v>
      </c>
      <c r="G32" s="28" t="s">
        <v>159</v>
      </c>
      <c r="I32" s="95">
        <v>0</v>
      </c>
      <c r="J32" s="18">
        <v>0</v>
      </c>
      <c r="K32" s="19">
        <v>0</v>
      </c>
      <c r="L32" s="77" t="s">
        <v>159</v>
      </c>
      <c r="M32" s="77" t="s">
        <v>159</v>
      </c>
      <c r="N32" s="78" t="s">
        <v>159</v>
      </c>
      <c r="P32" s="95">
        <v>0</v>
      </c>
      <c r="Q32" s="18">
        <v>0</v>
      </c>
      <c r="R32" s="19">
        <v>0</v>
      </c>
      <c r="S32" s="77" t="s">
        <v>159</v>
      </c>
      <c r="T32" s="77" t="s">
        <v>159</v>
      </c>
      <c r="U32" s="78" t="s">
        <v>159</v>
      </c>
    </row>
    <row r="33" spans="1:21" x14ac:dyDescent="0.2">
      <c r="A33" s="17" t="s">
        <v>179</v>
      </c>
      <c r="B33" s="18">
        <v>874</v>
      </c>
      <c r="C33" s="18">
        <v>0</v>
      </c>
      <c r="D33" s="19">
        <v>0</v>
      </c>
      <c r="E33" s="27">
        <v>0.10992825734783615</v>
      </c>
      <c r="F33" s="27" t="s">
        <v>159</v>
      </c>
      <c r="G33" s="28" t="s">
        <v>159</v>
      </c>
      <c r="I33" s="95">
        <v>0</v>
      </c>
      <c r="J33" s="18">
        <v>0</v>
      </c>
      <c r="K33" s="19">
        <v>0</v>
      </c>
      <c r="L33" s="77" t="s">
        <v>159</v>
      </c>
      <c r="M33" s="77" t="s">
        <v>159</v>
      </c>
      <c r="N33" s="78" t="s">
        <v>159</v>
      </c>
      <c r="P33" s="95">
        <v>874</v>
      </c>
      <c r="Q33" s="18">
        <v>0</v>
      </c>
      <c r="R33" s="19">
        <v>0</v>
      </c>
      <c r="S33" s="77">
        <v>2.3404027420736933</v>
      </c>
      <c r="T33" s="77" t="s">
        <v>159</v>
      </c>
      <c r="U33" s="78" t="s">
        <v>159</v>
      </c>
    </row>
    <row r="34" spans="1:21" x14ac:dyDescent="0.2">
      <c r="A34" s="17" t="s">
        <v>180</v>
      </c>
      <c r="B34" s="18">
        <v>0</v>
      </c>
      <c r="C34" s="18">
        <v>0</v>
      </c>
      <c r="D34" s="19">
        <v>1051</v>
      </c>
      <c r="E34" s="27" t="s">
        <v>159</v>
      </c>
      <c r="F34" s="27" t="s">
        <v>159</v>
      </c>
      <c r="G34" s="28">
        <v>0.10336196849967792</v>
      </c>
      <c r="I34" s="95">
        <v>0</v>
      </c>
      <c r="J34" s="18">
        <v>0</v>
      </c>
      <c r="K34" s="19">
        <v>337</v>
      </c>
      <c r="L34" s="77" t="s">
        <v>159</v>
      </c>
      <c r="M34" s="77" t="s">
        <v>159</v>
      </c>
      <c r="N34" s="78">
        <v>3.4900110085510451E-2</v>
      </c>
      <c r="P34" s="95">
        <v>0</v>
      </c>
      <c r="Q34" s="18">
        <v>0</v>
      </c>
      <c r="R34" s="19">
        <v>714</v>
      </c>
      <c r="S34" s="77" t="s">
        <v>159</v>
      </c>
      <c r="T34" s="77" t="s">
        <v>159</v>
      </c>
      <c r="U34" s="78">
        <v>1.3944767782508496</v>
      </c>
    </row>
    <row r="35" spans="1:21" ht="13.5" thickBot="1" x14ac:dyDescent="0.25">
      <c r="A35" s="20" t="s">
        <v>4</v>
      </c>
      <c r="B35" s="21">
        <v>795064</v>
      </c>
      <c r="C35" s="21">
        <v>899636</v>
      </c>
      <c r="D35" s="22">
        <v>1016815</v>
      </c>
      <c r="E35" s="23">
        <v>100</v>
      </c>
      <c r="F35" s="23">
        <v>100</v>
      </c>
      <c r="G35" s="48">
        <v>100</v>
      </c>
      <c r="I35" s="96">
        <v>757720</v>
      </c>
      <c r="J35" s="21">
        <v>857216</v>
      </c>
      <c r="K35" s="22">
        <v>965613</v>
      </c>
      <c r="L35" s="81">
        <v>100</v>
      </c>
      <c r="M35" s="81">
        <v>100</v>
      </c>
      <c r="N35" s="82">
        <v>100</v>
      </c>
      <c r="P35" s="96">
        <v>37344</v>
      </c>
      <c r="Q35" s="21">
        <v>42420</v>
      </c>
      <c r="R35" s="22">
        <v>51202</v>
      </c>
      <c r="S35" s="81">
        <v>100</v>
      </c>
      <c r="T35" s="81">
        <v>100</v>
      </c>
      <c r="U35" s="82">
        <v>100</v>
      </c>
    </row>
    <row r="36" spans="1:21" x14ac:dyDescent="0.2">
      <c r="I36" s="103"/>
      <c r="P36" s="103"/>
    </row>
    <row r="37" spans="1:21" ht="16.5" thickBot="1" x14ac:dyDescent="0.3">
      <c r="A37" s="5" t="s">
        <v>121</v>
      </c>
      <c r="B37" s="6"/>
      <c r="C37" s="6"/>
      <c r="D37" s="6"/>
      <c r="E37" s="6"/>
      <c r="F37" s="6"/>
      <c r="I37" s="194" t="s">
        <v>108</v>
      </c>
      <c r="J37" s="194"/>
      <c r="K37" s="194"/>
      <c r="L37" s="194"/>
      <c r="M37" s="194"/>
      <c r="N37" s="194"/>
      <c r="P37" s="194" t="s">
        <v>109</v>
      </c>
      <c r="Q37" s="194"/>
      <c r="R37" s="194"/>
      <c r="S37" s="194"/>
      <c r="T37" s="194"/>
      <c r="U37" s="194"/>
    </row>
    <row r="38" spans="1:21" x14ac:dyDescent="0.2">
      <c r="A38" s="7"/>
      <c r="B38" s="86"/>
      <c r="C38" s="85" t="s">
        <v>31</v>
      </c>
      <c r="D38" s="87"/>
      <c r="E38" s="11"/>
      <c r="F38" s="85" t="s">
        <v>2</v>
      </c>
      <c r="G38" s="12"/>
      <c r="I38" s="32"/>
      <c r="J38" s="85" t="s">
        <v>31</v>
      </c>
      <c r="K38" s="87"/>
      <c r="L38" s="11"/>
      <c r="M38" s="85" t="s">
        <v>2</v>
      </c>
      <c r="N38" s="12"/>
      <c r="P38" s="32"/>
      <c r="Q38" s="85" t="s">
        <v>31</v>
      </c>
      <c r="R38" s="87"/>
      <c r="S38" s="11"/>
      <c r="T38" s="85" t="s">
        <v>2</v>
      </c>
      <c r="U38" s="12"/>
    </row>
    <row r="39" spans="1:21" x14ac:dyDescent="0.2">
      <c r="A39" s="13" t="s">
        <v>3</v>
      </c>
      <c r="B39" s="14" t="s">
        <v>157</v>
      </c>
      <c r="C39" s="15" t="s">
        <v>153</v>
      </c>
      <c r="D39" s="66" t="s">
        <v>154</v>
      </c>
      <c r="E39" s="15" t="s">
        <v>157</v>
      </c>
      <c r="F39" s="15" t="s">
        <v>153</v>
      </c>
      <c r="G39" s="16" t="s">
        <v>154</v>
      </c>
      <c r="I39" s="94" t="s">
        <v>157</v>
      </c>
      <c r="J39" s="15" t="s">
        <v>153</v>
      </c>
      <c r="K39" s="66" t="s">
        <v>154</v>
      </c>
      <c r="L39" s="15" t="s">
        <v>157</v>
      </c>
      <c r="M39" s="15" t="s">
        <v>153</v>
      </c>
      <c r="N39" s="16" t="s">
        <v>154</v>
      </c>
      <c r="P39" s="94" t="s">
        <v>157</v>
      </c>
      <c r="Q39" s="15" t="s">
        <v>153</v>
      </c>
      <c r="R39" s="66" t="s">
        <v>154</v>
      </c>
      <c r="S39" s="15" t="s">
        <v>157</v>
      </c>
      <c r="T39" s="15" t="s">
        <v>153</v>
      </c>
      <c r="U39" s="16" t="s">
        <v>154</v>
      </c>
    </row>
    <row r="40" spans="1:21" x14ac:dyDescent="0.2">
      <c r="A40" s="17" t="s">
        <v>82</v>
      </c>
      <c r="B40" s="18">
        <v>53186</v>
      </c>
      <c r="C40" s="18">
        <v>61818</v>
      </c>
      <c r="D40" s="19">
        <v>75319</v>
      </c>
      <c r="E40" s="27">
        <v>12.084980686207681</v>
      </c>
      <c r="F40" s="27">
        <v>13.121525559359737</v>
      </c>
      <c r="G40" s="28">
        <v>14.985843641377555</v>
      </c>
      <c r="I40" s="95">
        <v>52090</v>
      </c>
      <c r="J40" s="18">
        <v>60546</v>
      </c>
      <c r="K40" s="19">
        <v>67149</v>
      </c>
      <c r="L40" s="77">
        <v>13.019212648806176</v>
      </c>
      <c r="M40" s="77">
        <v>14.357906618827529</v>
      </c>
      <c r="N40" s="78">
        <v>15.105345324809127</v>
      </c>
      <c r="P40" s="95">
        <v>1096</v>
      </c>
      <c r="Q40" s="18">
        <v>1272</v>
      </c>
      <c r="R40" s="19">
        <v>8170</v>
      </c>
      <c r="S40" s="77">
        <v>2.740068501712543</v>
      </c>
      <c r="T40" s="77">
        <v>2.573440155377519</v>
      </c>
      <c r="U40" s="78">
        <v>14.070922962988478</v>
      </c>
    </row>
    <row r="41" spans="1:21" x14ac:dyDescent="0.2">
      <c r="A41" s="17" t="s">
        <v>158</v>
      </c>
      <c r="B41" s="18">
        <v>57227</v>
      </c>
      <c r="C41" s="18">
        <v>64184</v>
      </c>
      <c r="D41" s="19">
        <v>68202</v>
      </c>
      <c r="E41" s="27">
        <v>13.003181095205635</v>
      </c>
      <c r="F41" s="27">
        <v>13.623734130867149</v>
      </c>
      <c r="G41" s="28">
        <v>13.569809849164645</v>
      </c>
      <c r="I41" s="95">
        <v>25678</v>
      </c>
      <c r="J41" s="18">
        <v>24350</v>
      </c>
      <c r="K41" s="19">
        <v>27836</v>
      </c>
      <c r="L41" s="77">
        <v>6.4178794854299293</v>
      </c>
      <c r="M41" s="77">
        <v>5.7743703327792151</v>
      </c>
      <c r="N41" s="78">
        <v>6.2617818949111212</v>
      </c>
      <c r="P41" s="95">
        <v>31549</v>
      </c>
      <c r="Q41" s="18">
        <v>39834</v>
      </c>
      <c r="R41" s="19">
        <v>40366</v>
      </c>
      <c r="S41" s="77">
        <v>78.87447186179655</v>
      </c>
      <c r="T41" s="77">
        <v>80.589949016751632</v>
      </c>
      <c r="U41" s="78">
        <v>69.521037493756779</v>
      </c>
    </row>
    <row r="42" spans="1:21" x14ac:dyDescent="0.2">
      <c r="A42" s="17" t="s">
        <v>83</v>
      </c>
      <c r="B42" s="18">
        <v>85867</v>
      </c>
      <c r="C42" s="18">
        <v>91245</v>
      </c>
      <c r="D42" s="19">
        <v>95001</v>
      </c>
      <c r="E42" s="27">
        <v>19.510793001590546</v>
      </c>
      <c r="F42" s="27">
        <v>19.367718134908589</v>
      </c>
      <c r="G42" s="28">
        <v>18.90187245946586</v>
      </c>
      <c r="I42" s="95">
        <v>82837</v>
      </c>
      <c r="J42" s="18">
        <v>86613</v>
      </c>
      <c r="K42" s="19">
        <v>90507</v>
      </c>
      <c r="L42" s="77">
        <v>20.704022234385818</v>
      </c>
      <c r="M42" s="77">
        <v>20.539447130718937</v>
      </c>
      <c r="N42" s="78">
        <v>20.359789264359851</v>
      </c>
      <c r="P42" s="95">
        <v>3030</v>
      </c>
      <c r="Q42" s="18">
        <v>4632</v>
      </c>
      <c r="R42" s="19">
        <v>4494</v>
      </c>
      <c r="S42" s="77">
        <v>7.5751893797344936</v>
      </c>
      <c r="T42" s="77">
        <v>9.3712066035445503</v>
      </c>
      <c r="U42" s="78">
        <v>7.7398687632399295</v>
      </c>
    </row>
    <row r="43" spans="1:21" x14ac:dyDescent="0.2">
      <c r="A43" s="17" t="s">
        <v>85</v>
      </c>
      <c r="B43" s="18">
        <v>4340</v>
      </c>
      <c r="C43" s="18">
        <v>4128</v>
      </c>
      <c r="D43" s="19">
        <v>5858</v>
      </c>
      <c r="E43" s="27">
        <v>0.9861395137468757</v>
      </c>
      <c r="F43" s="27">
        <v>0.87621174268072399</v>
      </c>
      <c r="G43" s="28">
        <v>1.1655368771649877</v>
      </c>
      <c r="I43" s="95">
        <v>1306</v>
      </c>
      <c r="J43" s="18">
        <v>1555</v>
      </c>
      <c r="K43" s="19">
        <v>2190</v>
      </c>
      <c r="L43" s="77">
        <v>0.3264175795611608</v>
      </c>
      <c r="M43" s="77">
        <v>0.36875342371546938</v>
      </c>
      <c r="N43" s="78">
        <v>0.49264629795428061</v>
      </c>
      <c r="P43" s="95">
        <v>3034</v>
      </c>
      <c r="Q43" s="18">
        <v>2573</v>
      </c>
      <c r="R43" s="19">
        <v>3668</v>
      </c>
      <c r="S43" s="77">
        <v>7.5851896297407437</v>
      </c>
      <c r="T43" s="77">
        <v>5.2055515092660034</v>
      </c>
      <c r="U43" s="78">
        <v>6.3172760622082906</v>
      </c>
    </row>
    <row r="44" spans="1:21" x14ac:dyDescent="0.2">
      <c r="A44" s="17" t="s">
        <v>181</v>
      </c>
      <c r="B44" s="18">
        <v>48067</v>
      </c>
      <c r="C44" s="18">
        <v>58031</v>
      </c>
      <c r="D44" s="19">
        <v>45429</v>
      </c>
      <c r="E44" s="27">
        <v>10.921835946375824</v>
      </c>
      <c r="F44" s="27">
        <v>12.317694680112668</v>
      </c>
      <c r="G44" s="28">
        <v>9.0387802650611526</v>
      </c>
      <c r="I44" s="95">
        <v>48067</v>
      </c>
      <c r="J44" s="18">
        <v>58031</v>
      </c>
      <c r="K44" s="19">
        <v>45429</v>
      </c>
      <c r="L44" s="77">
        <v>12.013716536574515</v>
      </c>
      <c r="M44" s="77">
        <v>13.761498348316659</v>
      </c>
      <c r="N44" s="78">
        <v>10.219373821810509</v>
      </c>
      <c r="P44" s="95">
        <v>0</v>
      </c>
      <c r="Q44" s="18">
        <v>0</v>
      </c>
      <c r="R44" s="19">
        <v>0</v>
      </c>
      <c r="S44" s="77" t="s">
        <v>159</v>
      </c>
      <c r="T44" s="77" t="s">
        <v>159</v>
      </c>
      <c r="U44" s="78" t="s">
        <v>159</v>
      </c>
    </row>
    <row r="45" spans="1:21" x14ac:dyDescent="0.2">
      <c r="A45" s="17" t="s">
        <v>182</v>
      </c>
      <c r="B45" s="18">
        <v>0</v>
      </c>
      <c r="C45" s="18">
        <v>50934</v>
      </c>
      <c r="D45" s="19">
        <v>77660</v>
      </c>
      <c r="E45" s="27" t="s">
        <v>159</v>
      </c>
      <c r="F45" s="27">
        <v>10.811281226187015</v>
      </c>
      <c r="G45" s="28">
        <v>15.451620669278414</v>
      </c>
      <c r="I45" s="95">
        <v>0</v>
      </c>
      <c r="J45" s="18">
        <v>50934</v>
      </c>
      <c r="K45" s="19">
        <v>77660</v>
      </c>
      <c r="L45" s="77" t="s">
        <v>159</v>
      </c>
      <c r="M45" s="77">
        <v>12.078512465288565</v>
      </c>
      <c r="N45" s="78">
        <v>17.469822602342209</v>
      </c>
      <c r="P45" s="95">
        <v>0</v>
      </c>
      <c r="Q45" s="18">
        <v>0</v>
      </c>
      <c r="R45" s="19">
        <v>0</v>
      </c>
      <c r="S45" s="77" t="s">
        <v>159</v>
      </c>
      <c r="T45" s="77" t="s">
        <v>159</v>
      </c>
      <c r="U45" s="78" t="s">
        <v>159</v>
      </c>
    </row>
    <row r="46" spans="1:21" x14ac:dyDescent="0.2">
      <c r="A46" s="17" t="s">
        <v>160</v>
      </c>
      <c r="B46" s="18">
        <v>1150</v>
      </c>
      <c r="C46" s="18">
        <v>1608</v>
      </c>
      <c r="D46" s="19">
        <v>2004</v>
      </c>
      <c r="E46" s="27">
        <v>0.26130424903431038</v>
      </c>
      <c r="F46" s="27">
        <v>0.34131503930004947</v>
      </c>
      <c r="G46" s="28">
        <v>0.39872582824148778</v>
      </c>
      <c r="I46" s="95">
        <v>1150</v>
      </c>
      <c r="J46" s="18">
        <v>1608</v>
      </c>
      <c r="K46" s="19">
        <v>2004</v>
      </c>
      <c r="L46" s="77">
        <v>0.28742742457529474</v>
      </c>
      <c r="M46" s="77">
        <v>0.38132186838229887</v>
      </c>
      <c r="N46" s="78">
        <v>0.45080510552528691</v>
      </c>
      <c r="P46" s="95">
        <v>0</v>
      </c>
      <c r="Q46" s="18">
        <v>0</v>
      </c>
      <c r="R46" s="19">
        <v>0</v>
      </c>
      <c r="S46" s="77" t="s">
        <v>159</v>
      </c>
      <c r="T46" s="77" t="s">
        <v>159</v>
      </c>
      <c r="U46" s="78" t="s">
        <v>159</v>
      </c>
    </row>
    <row r="47" spans="1:21" x14ac:dyDescent="0.2">
      <c r="A47" s="17" t="s">
        <v>161</v>
      </c>
      <c r="B47" s="18">
        <v>0</v>
      </c>
      <c r="C47" s="18">
        <v>0</v>
      </c>
      <c r="D47" s="19">
        <v>0</v>
      </c>
      <c r="E47" s="27" t="s">
        <v>159</v>
      </c>
      <c r="F47" s="27" t="s">
        <v>159</v>
      </c>
      <c r="G47" s="28" t="s">
        <v>159</v>
      </c>
      <c r="I47" s="95">
        <v>0</v>
      </c>
      <c r="J47" s="18">
        <v>0</v>
      </c>
      <c r="K47" s="19">
        <v>0</v>
      </c>
      <c r="L47" s="77" t="s">
        <v>159</v>
      </c>
      <c r="M47" s="77" t="s">
        <v>159</v>
      </c>
      <c r="N47" s="78" t="s">
        <v>159</v>
      </c>
      <c r="P47" s="95">
        <v>0</v>
      </c>
      <c r="Q47" s="18">
        <v>0</v>
      </c>
      <c r="R47" s="19">
        <v>0</v>
      </c>
      <c r="S47" s="77" t="s">
        <v>159</v>
      </c>
      <c r="T47" s="77" t="s">
        <v>159</v>
      </c>
      <c r="U47" s="78" t="s">
        <v>159</v>
      </c>
    </row>
    <row r="48" spans="1:21" x14ac:dyDescent="0.2">
      <c r="A48" s="17" t="s">
        <v>162</v>
      </c>
      <c r="B48" s="18">
        <v>1147</v>
      </c>
      <c r="C48" s="18">
        <v>1117</v>
      </c>
      <c r="D48" s="19">
        <v>1104</v>
      </c>
      <c r="E48" s="27">
        <v>0.26062258577596004</v>
      </c>
      <c r="F48" s="27">
        <v>0.23709508637944979</v>
      </c>
      <c r="G48" s="28">
        <v>0.21965734250429267</v>
      </c>
      <c r="I48" s="95">
        <v>0</v>
      </c>
      <c r="J48" s="18">
        <v>0</v>
      </c>
      <c r="K48" s="19">
        <v>0</v>
      </c>
      <c r="L48" s="77" t="s">
        <v>159</v>
      </c>
      <c r="M48" s="77" t="s">
        <v>159</v>
      </c>
      <c r="N48" s="78" t="s">
        <v>159</v>
      </c>
      <c r="P48" s="95">
        <v>1147</v>
      </c>
      <c r="Q48" s="18">
        <v>1117</v>
      </c>
      <c r="R48" s="19">
        <v>1104</v>
      </c>
      <c r="S48" s="77">
        <v>2.8675716892922325</v>
      </c>
      <c r="T48" s="77">
        <v>2.2598527150602896</v>
      </c>
      <c r="U48" s="78">
        <v>1.9013829805556033</v>
      </c>
    </row>
    <row r="49" spans="1:21" x14ac:dyDescent="0.2">
      <c r="A49" s="17" t="s">
        <v>163</v>
      </c>
      <c r="B49" s="18">
        <v>859</v>
      </c>
      <c r="C49" s="18">
        <v>1619</v>
      </c>
      <c r="D49" s="19">
        <v>2585</v>
      </c>
      <c r="E49" s="27">
        <v>0.19518291297432402</v>
      </c>
      <c r="F49" s="27">
        <v>0.34364990586242544</v>
      </c>
      <c r="G49" s="28">
        <v>0.51432448403405484</v>
      </c>
      <c r="I49" s="95">
        <v>859</v>
      </c>
      <c r="J49" s="18">
        <v>1619</v>
      </c>
      <c r="K49" s="19">
        <v>2585</v>
      </c>
      <c r="L49" s="77">
        <v>0.21469578931319841</v>
      </c>
      <c r="M49" s="77">
        <v>0.38393041350182955</v>
      </c>
      <c r="N49" s="78">
        <v>0.58150259370402535</v>
      </c>
      <c r="P49" s="95">
        <v>0</v>
      </c>
      <c r="Q49" s="18">
        <v>0</v>
      </c>
      <c r="R49" s="19">
        <v>0</v>
      </c>
      <c r="S49" s="77" t="s">
        <v>159</v>
      </c>
      <c r="T49" s="77" t="s">
        <v>159</v>
      </c>
      <c r="U49" s="78" t="s">
        <v>159</v>
      </c>
    </row>
    <row r="50" spans="1:21" x14ac:dyDescent="0.2">
      <c r="A50" s="17" t="s">
        <v>183</v>
      </c>
      <c r="B50" s="18">
        <v>78898</v>
      </c>
      <c r="C50" s="18">
        <v>16882</v>
      </c>
      <c r="D50" s="19">
        <v>0</v>
      </c>
      <c r="E50" s="27">
        <v>17.927289252442627</v>
      </c>
      <c r="F50" s="27">
        <v>3.5833833914573598</v>
      </c>
      <c r="G50" s="28" t="s">
        <v>159</v>
      </c>
      <c r="I50" s="95">
        <v>78898</v>
      </c>
      <c r="J50" s="18">
        <v>16882</v>
      </c>
      <c r="K50" s="19">
        <v>0</v>
      </c>
      <c r="L50" s="77">
        <v>19.719520820992699</v>
      </c>
      <c r="M50" s="77">
        <v>4.0034053370833149</v>
      </c>
      <c r="N50" s="78" t="s">
        <v>159</v>
      </c>
      <c r="P50" s="95">
        <v>0</v>
      </c>
      <c r="Q50" s="18">
        <v>0</v>
      </c>
      <c r="R50" s="19">
        <v>0</v>
      </c>
      <c r="S50" s="77" t="s">
        <v>159</v>
      </c>
      <c r="T50" s="77" t="s">
        <v>159</v>
      </c>
      <c r="U50" s="78" t="s">
        <v>159</v>
      </c>
    </row>
    <row r="51" spans="1:21" x14ac:dyDescent="0.2">
      <c r="A51" s="17" t="s">
        <v>164</v>
      </c>
      <c r="B51" s="18">
        <v>56822</v>
      </c>
      <c r="C51" s="18">
        <v>58938</v>
      </c>
      <c r="D51" s="19">
        <v>65262</v>
      </c>
      <c r="E51" s="27">
        <v>12.911156555328335</v>
      </c>
      <c r="F51" s="27">
        <v>12.510215041210396</v>
      </c>
      <c r="G51" s="28">
        <v>12.984852795756474</v>
      </c>
      <c r="I51" s="95">
        <v>56822</v>
      </c>
      <c r="J51" s="18">
        <v>58938</v>
      </c>
      <c r="K51" s="19">
        <v>65262</v>
      </c>
      <c r="L51" s="77">
        <v>14.201914016710781</v>
      </c>
      <c r="M51" s="77">
        <v>13.976584750445232</v>
      </c>
      <c r="N51" s="78">
        <v>14.680859679037562</v>
      </c>
      <c r="P51" s="95">
        <v>0</v>
      </c>
      <c r="Q51" s="18">
        <v>0</v>
      </c>
      <c r="R51" s="19">
        <v>0</v>
      </c>
      <c r="S51" s="77" t="s">
        <v>159</v>
      </c>
      <c r="T51" s="77" t="s">
        <v>159</v>
      </c>
      <c r="U51" s="78" t="s">
        <v>159</v>
      </c>
    </row>
    <row r="52" spans="1:21" x14ac:dyDescent="0.2">
      <c r="A52" s="17" t="s">
        <v>165</v>
      </c>
      <c r="B52" s="18">
        <v>10562</v>
      </c>
      <c r="C52" s="18">
        <v>10652</v>
      </c>
      <c r="D52" s="19">
        <v>10470</v>
      </c>
      <c r="E52" s="27">
        <v>2.3999091115655533</v>
      </c>
      <c r="F52" s="27">
        <v>2.2609998747662479</v>
      </c>
      <c r="G52" s="28">
        <v>2.0831633840760366</v>
      </c>
      <c r="I52" s="95">
        <v>10562</v>
      </c>
      <c r="J52" s="18">
        <v>10652</v>
      </c>
      <c r="K52" s="19">
        <v>10470</v>
      </c>
      <c r="L52" s="77">
        <v>2.6398334420558811</v>
      </c>
      <c r="M52" s="77">
        <v>2.5260202375673182</v>
      </c>
      <c r="N52" s="78">
        <v>2.3552542189869032</v>
      </c>
      <c r="P52" s="95">
        <v>0</v>
      </c>
      <c r="Q52" s="18">
        <v>0</v>
      </c>
      <c r="R52" s="19">
        <v>0</v>
      </c>
      <c r="S52" s="77" t="s">
        <v>159</v>
      </c>
      <c r="T52" s="77" t="s">
        <v>159</v>
      </c>
      <c r="U52" s="78" t="s">
        <v>159</v>
      </c>
    </row>
    <row r="53" spans="1:21" x14ac:dyDescent="0.2">
      <c r="A53" s="17" t="s">
        <v>166</v>
      </c>
      <c r="B53" s="18">
        <v>0</v>
      </c>
      <c r="C53" s="18">
        <v>0</v>
      </c>
      <c r="D53" s="19">
        <v>0</v>
      </c>
      <c r="E53" s="27" t="s">
        <v>159</v>
      </c>
      <c r="F53" s="27" t="s">
        <v>159</v>
      </c>
      <c r="G53" s="28" t="s">
        <v>159</v>
      </c>
      <c r="I53" s="95">
        <v>0</v>
      </c>
      <c r="J53" s="18">
        <v>0</v>
      </c>
      <c r="K53" s="19">
        <v>0</v>
      </c>
      <c r="L53" s="77" t="s">
        <v>159</v>
      </c>
      <c r="M53" s="77" t="s">
        <v>159</v>
      </c>
      <c r="N53" s="78" t="s">
        <v>159</v>
      </c>
      <c r="P53" s="95">
        <v>0</v>
      </c>
      <c r="Q53" s="18">
        <v>0</v>
      </c>
      <c r="R53" s="19">
        <v>0</v>
      </c>
      <c r="S53" s="77" t="s">
        <v>159</v>
      </c>
      <c r="T53" s="77" t="s">
        <v>159</v>
      </c>
      <c r="U53" s="78" t="s">
        <v>159</v>
      </c>
    </row>
    <row r="54" spans="1:21" x14ac:dyDescent="0.2">
      <c r="A54" s="17" t="s">
        <v>167</v>
      </c>
      <c r="B54" s="18">
        <v>27086</v>
      </c>
      <c r="C54" s="18">
        <v>32470</v>
      </c>
      <c r="D54" s="19">
        <v>33655</v>
      </c>
      <c r="E54" s="27">
        <v>6.154510338559418</v>
      </c>
      <c r="F54" s="27">
        <v>6.8921015709406754</v>
      </c>
      <c r="G54" s="28">
        <v>6.6961665416503351</v>
      </c>
      <c r="I54" s="95">
        <v>27086</v>
      </c>
      <c r="J54" s="18">
        <v>32470</v>
      </c>
      <c r="K54" s="19">
        <v>33655</v>
      </c>
      <c r="L54" s="77">
        <v>6.7697906278664641</v>
      </c>
      <c r="M54" s="77">
        <v>7.6999509119236595</v>
      </c>
      <c r="N54" s="78">
        <v>7.5707813505257144</v>
      </c>
      <c r="P54" s="95">
        <v>0</v>
      </c>
      <c r="Q54" s="18">
        <v>0</v>
      </c>
      <c r="R54" s="19">
        <v>0</v>
      </c>
      <c r="S54" s="77" t="s">
        <v>159</v>
      </c>
      <c r="T54" s="77" t="s">
        <v>159</v>
      </c>
      <c r="U54" s="78" t="s">
        <v>159</v>
      </c>
    </row>
    <row r="55" spans="1:21" x14ac:dyDescent="0.2">
      <c r="A55" s="17" t="s">
        <v>168</v>
      </c>
      <c r="B55" s="18">
        <v>0</v>
      </c>
      <c r="C55" s="18">
        <v>0</v>
      </c>
      <c r="D55" s="19">
        <v>0</v>
      </c>
      <c r="E55" s="27" t="s">
        <v>159</v>
      </c>
      <c r="F55" s="27" t="s">
        <v>159</v>
      </c>
      <c r="G55" s="28" t="s">
        <v>159</v>
      </c>
      <c r="I55" s="95">
        <v>0</v>
      </c>
      <c r="J55" s="18">
        <v>0</v>
      </c>
      <c r="K55" s="19">
        <v>0</v>
      </c>
      <c r="L55" s="77" t="s">
        <v>159</v>
      </c>
      <c r="M55" s="77" t="s">
        <v>159</v>
      </c>
      <c r="N55" s="78" t="s">
        <v>159</v>
      </c>
      <c r="P55" s="95">
        <v>0</v>
      </c>
      <c r="Q55" s="18">
        <v>0</v>
      </c>
      <c r="R55" s="19">
        <v>0</v>
      </c>
      <c r="S55" s="77" t="s">
        <v>159</v>
      </c>
      <c r="T55" s="77" t="s">
        <v>159</v>
      </c>
      <c r="U55" s="78" t="s">
        <v>159</v>
      </c>
    </row>
    <row r="56" spans="1:21" x14ac:dyDescent="0.2">
      <c r="A56" s="17" t="s">
        <v>169</v>
      </c>
      <c r="B56" s="18">
        <v>0</v>
      </c>
      <c r="C56" s="18">
        <v>0</v>
      </c>
      <c r="D56" s="19">
        <v>0</v>
      </c>
      <c r="E56" s="27" t="s">
        <v>159</v>
      </c>
      <c r="F56" s="27" t="s">
        <v>159</v>
      </c>
      <c r="G56" s="28" t="s">
        <v>159</v>
      </c>
      <c r="I56" s="95">
        <v>0</v>
      </c>
      <c r="J56" s="18">
        <v>0</v>
      </c>
      <c r="K56" s="19">
        <v>0</v>
      </c>
      <c r="L56" s="77" t="s">
        <v>159</v>
      </c>
      <c r="M56" s="77" t="s">
        <v>159</v>
      </c>
      <c r="N56" s="78" t="s">
        <v>159</v>
      </c>
      <c r="P56" s="95">
        <v>0</v>
      </c>
      <c r="Q56" s="18">
        <v>0</v>
      </c>
      <c r="R56" s="19">
        <v>0</v>
      </c>
      <c r="S56" s="77" t="s">
        <v>159</v>
      </c>
      <c r="T56" s="77" t="s">
        <v>159</v>
      </c>
      <c r="U56" s="78" t="s">
        <v>159</v>
      </c>
    </row>
    <row r="57" spans="1:21" x14ac:dyDescent="0.2">
      <c r="A57" s="17" t="s">
        <v>170</v>
      </c>
      <c r="B57" s="18">
        <v>0</v>
      </c>
      <c r="C57" s="18">
        <v>0</v>
      </c>
      <c r="D57" s="19">
        <v>0</v>
      </c>
      <c r="E57" s="27" t="s">
        <v>159</v>
      </c>
      <c r="F57" s="27" t="s">
        <v>159</v>
      </c>
      <c r="G57" s="28" t="s">
        <v>159</v>
      </c>
      <c r="I57" s="95">
        <v>0</v>
      </c>
      <c r="J57" s="18">
        <v>0</v>
      </c>
      <c r="K57" s="19">
        <v>0</v>
      </c>
      <c r="L57" s="77" t="s">
        <v>159</v>
      </c>
      <c r="M57" s="77" t="s">
        <v>159</v>
      </c>
      <c r="N57" s="78" t="s">
        <v>159</v>
      </c>
      <c r="P57" s="95">
        <v>0</v>
      </c>
      <c r="Q57" s="18">
        <v>0</v>
      </c>
      <c r="R57" s="19">
        <v>0</v>
      </c>
      <c r="S57" s="77" t="s">
        <v>159</v>
      </c>
      <c r="T57" s="77" t="s">
        <v>159</v>
      </c>
      <c r="U57" s="78" t="s">
        <v>159</v>
      </c>
    </row>
    <row r="58" spans="1:21" x14ac:dyDescent="0.2">
      <c r="A58" s="17" t="s">
        <v>171</v>
      </c>
      <c r="B58" s="18">
        <v>0</v>
      </c>
      <c r="C58" s="18">
        <v>0</v>
      </c>
      <c r="D58" s="19">
        <v>0</v>
      </c>
      <c r="E58" s="27" t="s">
        <v>159</v>
      </c>
      <c r="F58" s="27" t="s">
        <v>159</v>
      </c>
      <c r="G58" s="28" t="s">
        <v>159</v>
      </c>
      <c r="I58" s="95">
        <v>0</v>
      </c>
      <c r="J58" s="18">
        <v>0</v>
      </c>
      <c r="K58" s="19">
        <v>0</v>
      </c>
      <c r="L58" s="77" t="s">
        <v>159</v>
      </c>
      <c r="M58" s="77" t="s">
        <v>159</v>
      </c>
      <c r="N58" s="78" t="s">
        <v>159</v>
      </c>
      <c r="P58" s="95">
        <v>0</v>
      </c>
      <c r="Q58" s="18">
        <v>0</v>
      </c>
      <c r="R58" s="19">
        <v>0</v>
      </c>
      <c r="S58" s="77" t="s">
        <v>159</v>
      </c>
      <c r="T58" s="77" t="s">
        <v>159</v>
      </c>
      <c r="U58" s="78" t="s">
        <v>159</v>
      </c>
    </row>
    <row r="59" spans="1:21" x14ac:dyDescent="0.2">
      <c r="A59" s="17" t="s">
        <v>172</v>
      </c>
      <c r="B59" s="18">
        <v>14706</v>
      </c>
      <c r="C59" s="18">
        <v>17029</v>
      </c>
      <c r="D59" s="19">
        <v>18836</v>
      </c>
      <c r="E59" s="27">
        <v>3.3415132924335378</v>
      </c>
      <c r="F59" s="27">
        <v>3.6145856991545662</v>
      </c>
      <c r="G59" s="28">
        <v>3.7477044414953413</v>
      </c>
      <c r="I59" s="95">
        <v>14706</v>
      </c>
      <c r="J59" s="18">
        <v>17029</v>
      </c>
      <c r="K59" s="19">
        <v>18836</v>
      </c>
      <c r="L59" s="77">
        <v>3.6755719180906823</v>
      </c>
      <c r="M59" s="77">
        <v>4.0382649854988601</v>
      </c>
      <c r="N59" s="78">
        <v>4.237208067701749</v>
      </c>
      <c r="P59" s="95">
        <v>0</v>
      </c>
      <c r="Q59" s="18">
        <v>0</v>
      </c>
      <c r="R59" s="19">
        <v>0</v>
      </c>
      <c r="S59" s="77" t="s">
        <v>159</v>
      </c>
      <c r="T59" s="77" t="s">
        <v>159</v>
      </c>
      <c r="U59" s="78" t="s">
        <v>159</v>
      </c>
    </row>
    <row r="60" spans="1:21" x14ac:dyDescent="0.2">
      <c r="A60" s="17" t="s">
        <v>173</v>
      </c>
      <c r="B60" s="18">
        <v>41</v>
      </c>
      <c r="C60" s="18">
        <v>46</v>
      </c>
      <c r="D60" s="19">
        <v>54</v>
      </c>
      <c r="E60" s="27">
        <v>9.3160645307884572E-3</v>
      </c>
      <c r="F60" s="27">
        <v>9.7639874426631058E-3</v>
      </c>
      <c r="G60" s="28">
        <v>1.0744109144231706E-2</v>
      </c>
      <c r="I60" s="95">
        <v>40</v>
      </c>
      <c r="J60" s="18">
        <v>46</v>
      </c>
      <c r="K60" s="19">
        <v>54</v>
      </c>
      <c r="L60" s="77">
        <v>9.9974756374015556E-3</v>
      </c>
      <c r="M60" s="77">
        <v>1.0908461408946361E-2</v>
      </c>
      <c r="N60" s="78">
        <v>1.2147442963256235E-2</v>
      </c>
      <c r="P60" s="95">
        <v>1</v>
      </c>
      <c r="Q60" s="18">
        <v>0</v>
      </c>
      <c r="R60" s="19">
        <v>0</v>
      </c>
      <c r="S60" s="77">
        <v>2.5000625015625393E-3</v>
      </c>
      <c r="T60" s="77" t="s">
        <v>159</v>
      </c>
      <c r="U60" s="78" t="s">
        <v>159</v>
      </c>
    </row>
    <row r="61" spans="1:21" x14ac:dyDescent="0.2">
      <c r="A61" s="17" t="s">
        <v>174</v>
      </c>
      <c r="B61" s="18">
        <v>0</v>
      </c>
      <c r="C61" s="18">
        <v>418</v>
      </c>
      <c r="D61" s="19">
        <v>811</v>
      </c>
      <c r="E61" s="27" t="s">
        <v>159</v>
      </c>
      <c r="F61" s="27">
        <v>8.872492937028649E-2</v>
      </c>
      <c r="G61" s="28">
        <v>0.16136060214762804</v>
      </c>
      <c r="I61" s="95">
        <v>0</v>
      </c>
      <c r="J61" s="18">
        <v>418</v>
      </c>
      <c r="K61" s="19">
        <v>811</v>
      </c>
      <c r="L61" s="77" t="s">
        <v>159</v>
      </c>
      <c r="M61" s="77">
        <v>9.912471454216476E-2</v>
      </c>
      <c r="N61" s="78">
        <v>0.18243659709631121</v>
      </c>
      <c r="P61" s="95">
        <v>0</v>
      </c>
      <c r="Q61" s="18">
        <v>0</v>
      </c>
      <c r="R61" s="19">
        <v>0</v>
      </c>
      <c r="S61" s="77" t="s">
        <v>159</v>
      </c>
      <c r="T61" s="77" t="s">
        <v>159</v>
      </c>
      <c r="U61" s="78" t="s">
        <v>159</v>
      </c>
    </row>
    <row r="62" spans="1:21" x14ac:dyDescent="0.2">
      <c r="A62" s="17" t="s">
        <v>175</v>
      </c>
      <c r="B62" s="18">
        <v>0</v>
      </c>
      <c r="C62" s="18">
        <v>0</v>
      </c>
      <c r="D62" s="19">
        <v>0</v>
      </c>
      <c r="E62" s="27" t="s">
        <v>159</v>
      </c>
      <c r="F62" s="27" t="s">
        <v>159</v>
      </c>
      <c r="G62" s="28" t="s">
        <v>159</v>
      </c>
      <c r="I62" s="95">
        <v>0</v>
      </c>
      <c r="J62" s="18">
        <v>0</v>
      </c>
      <c r="K62" s="19">
        <v>0</v>
      </c>
      <c r="L62" s="77" t="s">
        <v>159</v>
      </c>
      <c r="M62" s="77" t="s">
        <v>159</v>
      </c>
      <c r="N62" s="78" t="s">
        <v>159</v>
      </c>
      <c r="P62" s="95">
        <v>0</v>
      </c>
      <c r="Q62" s="18">
        <v>0</v>
      </c>
      <c r="R62" s="19">
        <v>0</v>
      </c>
      <c r="S62" s="77" t="s">
        <v>159</v>
      </c>
      <c r="T62" s="77" t="s">
        <v>159</v>
      </c>
      <c r="U62" s="78" t="s">
        <v>159</v>
      </c>
    </row>
    <row r="63" spans="1:21" x14ac:dyDescent="0.2">
      <c r="A63" s="17" t="s">
        <v>176</v>
      </c>
      <c r="B63" s="18">
        <v>0</v>
      </c>
      <c r="C63" s="18">
        <v>0</v>
      </c>
      <c r="D63" s="19">
        <v>0</v>
      </c>
      <c r="E63" s="27" t="s">
        <v>159</v>
      </c>
      <c r="F63" s="27" t="s">
        <v>159</v>
      </c>
      <c r="G63" s="28" t="s">
        <v>159</v>
      </c>
      <c r="I63" s="95">
        <v>0</v>
      </c>
      <c r="J63" s="18">
        <v>0</v>
      </c>
      <c r="K63" s="19">
        <v>0</v>
      </c>
      <c r="L63" s="77" t="s">
        <v>159</v>
      </c>
      <c r="M63" s="77" t="s">
        <v>159</v>
      </c>
      <c r="N63" s="78" t="s">
        <v>159</v>
      </c>
      <c r="P63" s="95">
        <v>0</v>
      </c>
      <c r="Q63" s="18">
        <v>0</v>
      </c>
      <c r="R63" s="19">
        <v>0</v>
      </c>
      <c r="S63" s="77" t="s">
        <v>159</v>
      </c>
      <c r="T63" s="77" t="s">
        <v>159</v>
      </c>
      <c r="U63" s="78" t="s">
        <v>159</v>
      </c>
    </row>
    <row r="64" spans="1:21" x14ac:dyDescent="0.2">
      <c r="A64" s="17" t="s">
        <v>177</v>
      </c>
      <c r="B64" s="18">
        <v>0</v>
      </c>
      <c r="C64" s="18">
        <v>0</v>
      </c>
      <c r="D64" s="19">
        <v>0</v>
      </c>
      <c r="E64" s="27" t="s">
        <v>159</v>
      </c>
      <c r="F64" s="27" t="s">
        <v>159</v>
      </c>
      <c r="G64" s="28" t="s">
        <v>159</v>
      </c>
      <c r="I64" s="95">
        <v>0</v>
      </c>
      <c r="J64" s="18">
        <v>0</v>
      </c>
      <c r="K64" s="19">
        <v>0</v>
      </c>
      <c r="L64" s="77" t="s">
        <v>159</v>
      </c>
      <c r="M64" s="77" t="s">
        <v>159</v>
      </c>
      <c r="N64" s="78" t="s">
        <v>159</v>
      </c>
      <c r="P64" s="95">
        <v>0</v>
      </c>
      <c r="Q64" s="18">
        <v>0</v>
      </c>
      <c r="R64" s="19">
        <v>0</v>
      </c>
      <c r="S64" s="77" t="s">
        <v>159</v>
      </c>
      <c r="T64" s="77" t="s">
        <v>159</v>
      </c>
      <c r="U64" s="78" t="s">
        <v>159</v>
      </c>
    </row>
    <row r="65" spans="1:21" x14ac:dyDescent="0.2">
      <c r="A65" s="17" t="s">
        <v>178</v>
      </c>
      <c r="B65" s="18">
        <v>0</v>
      </c>
      <c r="C65" s="18">
        <v>0</v>
      </c>
      <c r="D65" s="19">
        <v>0</v>
      </c>
      <c r="E65" s="27" t="s">
        <v>159</v>
      </c>
      <c r="F65" s="27" t="s">
        <v>159</v>
      </c>
      <c r="G65" s="28" t="s">
        <v>159</v>
      </c>
      <c r="I65" s="95">
        <v>0</v>
      </c>
      <c r="J65" s="18">
        <v>0</v>
      </c>
      <c r="K65" s="19">
        <v>0</v>
      </c>
      <c r="L65" s="77" t="s">
        <v>159</v>
      </c>
      <c r="M65" s="77" t="s">
        <v>159</v>
      </c>
      <c r="N65" s="78" t="s">
        <v>159</v>
      </c>
      <c r="P65" s="95">
        <v>0</v>
      </c>
      <c r="Q65" s="18">
        <v>0</v>
      </c>
      <c r="R65" s="19">
        <v>0</v>
      </c>
      <c r="S65" s="77" t="s">
        <v>159</v>
      </c>
      <c r="T65" s="77" t="s">
        <v>159</v>
      </c>
      <c r="U65" s="78" t="s">
        <v>159</v>
      </c>
    </row>
    <row r="66" spans="1:21" x14ac:dyDescent="0.2">
      <c r="A66" s="17" t="s">
        <v>179</v>
      </c>
      <c r="B66" s="18">
        <v>142</v>
      </c>
      <c r="C66" s="18">
        <v>0</v>
      </c>
      <c r="D66" s="19">
        <v>0</v>
      </c>
      <c r="E66" s="27">
        <v>3.2265394228584411E-2</v>
      </c>
      <c r="F66" s="27" t="s">
        <v>159</v>
      </c>
      <c r="G66" s="28" t="s">
        <v>159</v>
      </c>
      <c r="I66" s="95">
        <v>0</v>
      </c>
      <c r="J66" s="18">
        <v>0</v>
      </c>
      <c r="K66" s="19">
        <v>0</v>
      </c>
      <c r="L66" s="77" t="s">
        <v>159</v>
      </c>
      <c r="M66" s="77" t="s">
        <v>159</v>
      </c>
      <c r="N66" s="78" t="s">
        <v>159</v>
      </c>
      <c r="P66" s="95">
        <v>142</v>
      </c>
      <c r="Q66" s="18">
        <v>0</v>
      </c>
      <c r="R66" s="19">
        <v>0</v>
      </c>
      <c r="S66" s="77">
        <v>0.35500887522188057</v>
      </c>
      <c r="T66" s="77" t="s">
        <v>159</v>
      </c>
      <c r="U66" s="78" t="s">
        <v>159</v>
      </c>
    </row>
    <row r="67" spans="1:21" x14ac:dyDescent="0.2">
      <c r="A67" s="17" t="s">
        <v>180</v>
      </c>
      <c r="B67" s="18">
        <v>0</v>
      </c>
      <c r="C67" s="18">
        <v>0</v>
      </c>
      <c r="D67" s="19">
        <v>351</v>
      </c>
      <c r="E67" s="27" t="s">
        <v>159</v>
      </c>
      <c r="F67" s="27" t="s">
        <v>159</v>
      </c>
      <c r="G67" s="28">
        <v>6.9836709437506098E-2</v>
      </c>
      <c r="I67" s="95">
        <v>0</v>
      </c>
      <c r="J67" s="18">
        <v>0</v>
      </c>
      <c r="K67" s="19">
        <v>90</v>
      </c>
      <c r="L67" s="77" t="s">
        <v>159</v>
      </c>
      <c r="M67" s="77" t="s">
        <v>159</v>
      </c>
      <c r="N67" s="78">
        <v>2.0245738272093725E-2</v>
      </c>
      <c r="P67" s="95">
        <v>0</v>
      </c>
      <c r="Q67" s="18">
        <v>0</v>
      </c>
      <c r="R67" s="19">
        <v>261</v>
      </c>
      <c r="S67" s="77" t="s">
        <v>159</v>
      </c>
      <c r="T67" s="77" t="s">
        <v>159</v>
      </c>
      <c r="U67" s="78">
        <v>0.44951173725091709</v>
      </c>
    </row>
    <row r="68" spans="1:21" ht="13.5" thickBot="1" x14ac:dyDescent="0.25">
      <c r="A68" s="20" t="s">
        <v>4</v>
      </c>
      <c r="B68" s="21">
        <v>440100</v>
      </c>
      <c r="C68" s="21">
        <v>471119</v>
      </c>
      <c r="D68" s="22">
        <v>502601</v>
      </c>
      <c r="E68" s="23">
        <v>100</v>
      </c>
      <c r="F68" s="23">
        <v>100</v>
      </c>
      <c r="G68" s="48">
        <v>100</v>
      </c>
      <c r="I68" s="96">
        <v>400101</v>
      </c>
      <c r="J68" s="21">
        <v>421691</v>
      </c>
      <c r="K68" s="22">
        <v>444538</v>
      </c>
      <c r="L68" s="81">
        <v>100</v>
      </c>
      <c r="M68" s="81">
        <v>100</v>
      </c>
      <c r="N68" s="82">
        <v>100</v>
      </c>
      <c r="P68" s="96">
        <v>39999</v>
      </c>
      <c r="Q68" s="21">
        <v>49428</v>
      </c>
      <c r="R68" s="22">
        <v>58063</v>
      </c>
      <c r="S68" s="81">
        <v>100</v>
      </c>
      <c r="T68" s="81">
        <v>100</v>
      </c>
      <c r="U68" s="82">
        <v>100</v>
      </c>
    </row>
    <row r="69" spans="1:21" x14ac:dyDescent="0.2">
      <c r="A69" s="24"/>
      <c r="B69" s="24"/>
      <c r="C69" s="24"/>
      <c r="D69" s="24"/>
      <c r="E69" s="24"/>
      <c r="F69" s="24"/>
      <c r="G69" s="50"/>
    </row>
    <row r="70" spans="1:21" ht="12.75" customHeight="1" x14ac:dyDescent="0.2">
      <c r="A70" s="26" t="s">
        <v>155</v>
      </c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184">
        <v>15</v>
      </c>
    </row>
    <row r="71" spans="1:21" ht="12.75" customHeight="1" x14ac:dyDescent="0.2">
      <c r="A71" s="26" t="s">
        <v>156</v>
      </c>
      <c r="U71" s="183"/>
    </row>
    <row r="72" spans="1:21" ht="12.75" customHeight="1" x14ac:dyDescent="0.2"/>
  </sheetData>
  <mergeCells count="5">
    <mergeCell ref="U70:U71"/>
    <mergeCell ref="I4:N4"/>
    <mergeCell ref="P4:U4"/>
    <mergeCell ref="I37:N37"/>
    <mergeCell ref="P37:U37"/>
  </mergeCells>
  <hyperlinks>
    <hyperlink ref="A2" location="Innhold!A38" tooltip="Move to Innhold" display="Tilbake til innholdsfortegnelsen" xr:uid="{00000000-0004-0000-0E00-000000000000}"/>
  </hyperlinks>
  <pageMargins left="0.78740157480314965" right="0.78740157480314965" top="0.39370078740157483" bottom="0.19685039370078741" header="3.937007874015748E-2" footer="3.937007874015748E-2"/>
  <pageSetup paperSize="9" scale="53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U72"/>
  <sheetViews>
    <sheetView showGridLines="0" showRowColHeaders="0" zoomScaleNormal="100" workbookViewId="0"/>
  </sheetViews>
  <sheetFormatPr defaultColWidth="11.42578125" defaultRowHeight="12.75" x14ac:dyDescent="0.2"/>
  <cols>
    <col min="1" max="1" width="25.7109375" style="1" customWidth="1"/>
    <col min="2" max="7" width="13.140625" style="1" customWidth="1"/>
    <col min="8" max="8" width="6.7109375" style="1" customWidth="1"/>
    <col min="9" max="14" width="13.140625" style="1" customWidth="1"/>
    <col min="15" max="15" width="6.7109375" style="1" customWidth="1"/>
    <col min="16" max="21" width="13.14062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122</v>
      </c>
      <c r="B4" s="6"/>
      <c r="C4" s="6"/>
      <c r="D4" s="6"/>
      <c r="E4" s="6"/>
      <c r="F4" s="6"/>
      <c r="I4" s="194" t="s">
        <v>108</v>
      </c>
      <c r="J4" s="194"/>
      <c r="K4" s="194"/>
      <c r="L4" s="194"/>
      <c r="M4" s="194"/>
      <c r="N4" s="194"/>
      <c r="P4" s="194" t="s">
        <v>109</v>
      </c>
      <c r="Q4" s="194"/>
      <c r="R4" s="194"/>
      <c r="S4" s="194"/>
      <c r="T4" s="194"/>
      <c r="U4" s="194"/>
    </row>
    <row r="5" spans="1:21" x14ac:dyDescent="0.2">
      <c r="A5" s="7"/>
      <c r="B5" s="8"/>
      <c r="C5" s="85" t="s">
        <v>1</v>
      </c>
      <c r="D5" s="10"/>
      <c r="E5" s="11"/>
      <c r="F5" s="85" t="s">
        <v>2</v>
      </c>
      <c r="G5" s="12"/>
      <c r="I5" s="7"/>
      <c r="J5" s="85" t="s">
        <v>1</v>
      </c>
      <c r="K5" s="10"/>
      <c r="L5" s="11"/>
      <c r="M5" s="85" t="s">
        <v>2</v>
      </c>
      <c r="N5" s="12"/>
      <c r="P5" s="7"/>
      <c r="Q5" s="85" t="s">
        <v>1</v>
      </c>
      <c r="R5" s="10"/>
      <c r="S5" s="11"/>
      <c r="T5" s="85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4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4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7" t="s">
        <v>82</v>
      </c>
      <c r="B7" s="18">
        <v>378438</v>
      </c>
      <c r="C7" s="18">
        <v>574789</v>
      </c>
      <c r="D7" s="19">
        <v>599857</v>
      </c>
      <c r="E7" s="27">
        <v>29.186657853962593</v>
      </c>
      <c r="F7" s="27">
        <v>36.294104052666604</v>
      </c>
      <c r="G7" s="28">
        <v>34.051074028220313</v>
      </c>
      <c r="I7" s="95">
        <v>0</v>
      </c>
      <c r="J7" s="18">
        <v>85483</v>
      </c>
      <c r="K7" s="19">
        <v>92680</v>
      </c>
      <c r="L7" s="77" t="s">
        <v>159</v>
      </c>
      <c r="M7" s="77">
        <v>38.174153414698409</v>
      </c>
      <c r="N7" s="78">
        <v>37.911822696369988</v>
      </c>
      <c r="P7" s="95">
        <v>378438</v>
      </c>
      <c r="Q7" s="18">
        <v>489306</v>
      </c>
      <c r="R7" s="19">
        <v>507177</v>
      </c>
      <c r="S7" s="77">
        <v>33.838626346948793</v>
      </c>
      <c r="T7" s="77">
        <v>35.984494425156036</v>
      </c>
      <c r="U7" s="78">
        <v>33.4289934529722</v>
      </c>
    </row>
    <row r="8" spans="1:21" x14ac:dyDescent="0.2">
      <c r="A8" s="17" t="s">
        <v>158</v>
      </c>
      <c r="B8" s="18">
        <v>294453</v>
      </c>
      <c r="C8" s="18">
        <v>310119</v>
      </c>
      <c r="D8" s="19">
        <v>350465</v>
      </c>
      <c r="E8" s="27">
        <v>22.709397484060393</v>
      </c>
      <c r="F8" s="27">
        <v>19.581953124901339</v>
      </c>
      <c r="G8" s="28">
        <v>19.894257563553033</v>
      </c>
      <c r="I8" s="95">
        <v>78697</v>
      </c>
      <c r="J8" s="18">
        <v>80339</v>
      </c>
      <c r="K8" s="19">
        <v>82772</v>
      </c>
      <c r="L8" s="77">
        <v>44.149294257567938</v>
      </c>
      <c r="M8" s="77">
        <v>35.876996726641032</v>
      </c>
      <c r="N8" s="78">
        <v>33.858841046870268</v>
      </c>
      <c r="P8" s="95">
        <v>215756</v>
      </c>
      <c r="Q8" s="18">
        <v>229780</v>
      </c>
      <c r="R8" s="19">
        <v>267693</v>
      </c>
      <c r="S8" s="77">
        <v>19.292160581422277</v>
      </c>
      <c r="T8" s="77">
        <v>16.89845848816968</v>
      </c>
      <c r="U8" s="78">
        <v>17.644150946132193</v>
      </c>
    </row>
    <row r="9" spans="1:21" x14ac:dyDescent="0.2">
      <c r="A9" s="17" t="s">
        <v>83</v>
      </c>
      <c r="B9" s="18">
        <v>260757</v>
      </c>
      <c r="C9" s="18">
        <v>312424</v>
      </c>
      <c r="D9" s="19">
        <v>353994</v>
      </c>
      <c r="E9" s="27">
        <v>20.110626686605794</v>
      </c>
      <c r="F9" s="27">
        <v>19.727498550860076</v>
      </c>
      <c r="G9" s="28">
        <v>20.094582374709006</v>
      </c>
      <c r="I9" s="95">
        <v>31228</v>
      </c>
      <c r="J9" s="18">
        <v>36527</v>
      </c>
      <c r="K9" s="19">
        <v>40890</v>
      </c>
      <c r="L9" s="77">
        <v>17.519018019433162</v>
      </c>
      <c r="M9" s="77">
        <v>16.311866707751118</v>
      </c>
      <c r="N9" s="78">
        <v>16.726526004041528</v>
      </c>
      <c r="P9" s="95">
        <v>229529</v>
      </c>
      <c r="Q9" s="18">
        <v>275897</v>
      </c>
      <c r="R9" s="19">
        <v>313104</v>
      </c>
      <c r="S9" s="77">
        <v>20.523694942867284</v>
      </c>
      <c r="T9" s="77">
        <v>20.289990432198412</v>
      </c>
      <c r="U9" s="78">
        <v>20.637275677129299</v>
      </c>
    </row>
    <row r="10" spans="1:21" x14ac:dyDescent="0.2">
      <c r="A10" s="17" t="s">
        <v>85</v>
      </c>
      <c r="B10" s="18">
        <v>131958</v>
      </c>
      <c r="C10" s="18">
        <v>147947</v>
      </c>
      <c r="D10" s="19">
        <v>157009</v>
      </c>
      <c r="E10" s="27">
        <v>10.177130724433582</v>
      </c>
      <c r="F10" s="27">
        <v>9.3418694725888383</v>
      </c>
      <c r="G10" s="28">
        <v>8.9126659888887563</v>
      </c>
      <c r="I10" s="95">
        <v>9716</v>
      </c>
      <c r="J10" s="18">
        <v>12010</v>
      </c>
      <c r="K10" s="19">
        <v>16123</v>
      </c>
      <c r="L10" s="77">
        <v>5.4507102304602473</v>
      </c>
      <c r="M10" s="77">
        <v>5.3633071196673949</v>
      </c>
      <c r="N10" s="78">
        <v>6.5952990648853405</v>
      </c>
      <c r="P10" s="95">
        <v>122242</v>
      </c>
      <c r="Q10" s="18">
        <v>135937</v>
      </c>
      <c r="R10" s="19">
        <v>140886</v>
      </c>
      <c r="S10" s="77">
        <v>10.930459842573194</v>
      </c>
      <c r="T10" s="77">
        <v>9.9970656780673774</v>
      </c>
      <c r="U10" s="78">
        <v>9.2860622063213452</v>
      </c>
    </row>
    <row r="11" spans="1:21" x14ac:dyDescent="0.2">
      <c r="A11" s="17" t="s">
        <v>181</v>
      </c>
      <c r="B11" s="18">
        <v>97559</v>
      </c>
      <c r="C11" s="18">
        <v>90356</v>
      </c>
      <c r="D11" s="19">
        <v>93307</v>
      </c>
      <c r="E11" s="27">
        <v>7.5241417446840346</v>
      </c>
      <c r="F11" s="27">
        <v>5.7053806975824939</v>
      </c>
      <c r="G11" s="28">
        <v>5.2966016306405566</v>
      </c>
      <c r="I11" s="95">
        <v>8111</v>
      </c>
      <c r="J11" s="18">
        <v>5518</v>
      </c>
      <c r="K11" s="19">
        <v>5865</v>
      </c>
      <c r="L11" s="77">
        <v>4.5502995758813363</v>
      </c>
      <c r="M11" s="77">
        <v>2.4641739122668347</v>
      </c>
      <c r="N11" s="78">
        <v>2.3991458795231977</v>
      </c>
      <c r="P11" s="95">
        <v>89448</v>
      </c>
      <c r="Q11" s="18">
        <v>84838</v>
      </c>
      <c r="R11" s="19">
        <v>87442</v>
      </c>
      <c r="S11" s="77">
        <v>7.9981329821050631</v>
      </c>
      <c r="T11" s="77">
        <v>6.2391479729277544</v>
      </c>
      <c r="U11" s="78">
        <v>5.76346728166852</v>
      </c>
    </row>
    <row r="12" spans="1:21" x14ac:dyDescent="0.2">
      <c r="A12" s="17" t="s">
        <v>182</v>
      </c>
      <c r="B12" s="18">
        <v>0</v>
      </c>
      <c r="C12" s="18">
        <v>3738</v>
      </c>
      <c r="D12" s="19">
        <v>5873</v>
      </c>
      <c r="E12" s="27" t="s">
        <v>159</v>
      </c>
      <c r="F12" s="27">
        <v>0.23602984912527514</v>
      </c>
      <c r="G12" s="28">
        <v>0.33338271916096318</v>
      </c>
      <c r="I12" s="95">
        <v>0</v>
      </c>
      <c r="J12" s="18">
        <v>3738</v>
      </c>
      <c r="K12" s="19">
        <v>5873</v>
      </c>
      <c r="L12" s="77" t="s">
        <v>159</v>
      </c>
      <c r="M12" s="77">
        <v>1.6692791018581783</v>
      </c>
      <c r="N12" s="78">
        <v>2.402418371771482</v>
      </c>
      <c r="P12" s="95">
        <v>0</v>
      </c>
      <c r="Q12" s="18">
        <v>0</v>
      </c>
      <c r="R12" s="19">
        <v>0</v>
      </c>
      <c r="S12" s="77" t="s">
        <v>159</v>
      </c>
      <c r="T12" s="77" t="s">
        <v>159</v>
      </c>
      <c r="U12" s="78" t="s">
        <v>159</v>
      </c>
    </row>
    <row r="13" spans="1:21" x14ac:dyDescent="0.2">
      <c r="A13" s="17" t="s">
        <v>160</v>
      </c>
      <c r="B13" s="18">
        <v>0</v>
      </c>
      <c r="C13" s="18">
        <v>0</v>
      </c>
      <c r="D13" s="19">
        <v>0</v>
      </c>
      <c r="E13" s="27" t="s">
        <v>159</v>
      </c>
      <c r="F13" s="27" t="s">
        <v>159</v>
      </c>
      <c r="G13" s="28" t="s">
        <v>159</v>
      </c>
      <c r="I13" s="95">
        <v>0</v>
      </c>
      <c r="J13" s="18">
        <v>0</v>
      </c>
      <c r="K13" s="19">
        <v>0</v>
      </c>
      <c r="L13" s="77" t="s">
        <v>159</v>
      </c>
      <c r="M13" s="77" t="s">
        <v>159</v>
      </c>
      <c r="N13" s="78" t="s">
        <v>159</v>
      </c>
      <c r="P13" s="95">
        <v>0</v>
      </c>
      <c r="Q13" s="18">
        <v>0</v>
      </c>
      <c r="R13" s="19">
        <v>0</v>
      </c>
      <c r="S13" s="77" t="s">
        <v>159</v>
      </c>
      <c r="T13" s="77" t="s">
        <v>159</v>
      </c>
      <c r="U13" s="78" t="s">
        <v>159</v>
      </c>
    </row>
    <row r="14" spans="1:21" x14ac:dyDescent="0.2">
      <c r="A14" s="17" t="s">
        <v>161</v>
      </c>
      <c r="B14" s="18">
        <v>101741</v>
      </c>
      <c r="C14" s="18">
        <v>11480</v>
      </c>
      <c r="D14" s="19">
        <v>14811</v>
      </c>
      <c r="E14" s="27">
        <v>7.8466743739265299</v>
      </c>
      <c r="F14" s="27">
        <v>0.72488567896151923</v>
      </c>
      <c r="G14" s="28">
        <v>0.84075114140865415</v>
      </c>
      <c r="I14" s="95">
        <v>50119</v>
      </c>
      <c r="J14" s="18">
        <v>0</v>
      </c>
      <c r="K14" s="19">
        <v>0</v>
      </c>
      <c r="L14" s="77">
        <v>28.116935574355406</v>
      </c>
      <c r="M14" s="77" t="s">
        <v>159</v>
      </c>
      <c r="N14" s="78" t="s">
        <v>159</v>
      </c>
      <c r="P14" s="95">
        <v>51622</v>
      </c>
      <c r="Q14" s="18">
        <v>11480</v>
      </c>
      <c r="R14" s="19">
        <v>14811</v>
      </c>
      <c r="S14" s="77">
        <v>4.6158619622823043</v>
      </c>
      <c r="T14" s="77">
        <v>0.84426104728082485</v>
      </c>
      <c r="U14" s="78">
        <v>0.97622096828517702</v>
      </c>
    </row>
    <row r="15" spans="1:21" x14ac:dyDescent="0.2">
      <c r="A15" s="17" t="s">
        <v>162</v>
      </c>
      <c r="B15" s="18">
        <v>30709</v>
      </c>
      <c r="C15" s="18">
        <v>35975</v>
      </c>
      <c r="D15" s="19">
        <v>25868</v>
      </c>
      <c r="E15" s="27">
        <v>2.3684013657120513</v>
      </c>
      <c r="F15" s="27">
        <v>2.2715820819373391</v>
      </c>
      <c r="G15" s="28">
        <v>1.4684052748605134</v>
      </c>
      <c r="I15" s="95">
        <v>0</v>
      </c>
      <c r="J15" s="18">
        <v>0</v>
      </c>
      <c r="K15" s="19">
        <v>0</v>
      </c>
      <c r="L15" s="77" t="s">
        <v>159</v>
      </c>
      <c r="M15" s="77" t="s">
        <v>159</v>
      </c>
      <c r="N15" s="78" t="s">
        <v>159</v>
      </c>
      <c r="P15" s="95">
        <v>30709</v>
      </c>
      <c r="Q15" s="18">
        <v>35975</v>
      </c>
      <c r="R15" s="19">
        <v>25868</v>
      </c>
      <c r="S15" s="77">
        <v>2.7458933206719478</v>
      </c>
      <c r="T15" s="77">
        <v>2.6456699630599019</v>
      </c>
      <c r="U15" s="78">
        <v>1.7050087102559557</v>
      </c>
    </row>
    <row r="16" spans="1:21" x14ac:dyDescent="0.2">
      <c r="A16" s="17" t="s">
        <v>163</v>
      </c>
      <c r="B16" s="18">
        <v>0</v>
      </c>
      <c r="C16" s="18">
        <v>0</v>
      </c>
      <c r="D16" s="19">
        <v>0</v>
      </c>
      <c r="E16" s="27" t="s">
        <v>159</v>
      </c>
      <c r="F16" s="27" t="s">
        <v>159</v>
      </c>
      <c r="G16" s="28" t="s">
        <v>159</v>
      </c>
      <c r="I16" s="95">
        <v>0</v>
      </c>
      <c r="J16" s="18">
        <v>0</v>
      </c>
      <c r="K16" s="19">
        <v>0</v>
      </c>
      <c r="L16" s="77" t="s">
        <v>159</v>
      </c>
      <c r="M16" s="77" t="s">
        <v>159</v>
      </c>
      <c r="N16" s="78" t="s">
        <v>159</v>
      </c>
      <c r="P16" s="95">
        <v>0</v>
      </c>
      <c r="Q16" s="18">
        <v>0</v>
      </c>
      <c r="R16" s="19">
        <v>0</v>
      </c>
      <c r="S16" s="77" t="s">
        <v>159</v>
      </c>
      <c r="T16" s="77" t="s">
        <v>159</v>
      </c>
      <c r="U16" s="78" t="s">
        <v>159</v>
      </c>
    </row>
    <row r="17" spans="1:21" x14ac:dyDescent="0.2">
      <c r="A17" s="17" t="s">
        <v>183</v>
      </c>
      <c r="B17" s="18">
        <v>0</v>
      </c>
      <c r="C17" s="18">
        <v>95067</v>
      </c>
      <c r="D17" s="19">
        <v>158527</v>
      </c>
      <c r="E17" s="27" t="s">
        <v>159</v>
      </c>
      <c r="F17" s="27">
        <v>6.0028490280343849</v>
      </c>
      <c r="G17" s="28">
        <v>8.9988357433049568</v>
      </c>
      <c r="I17" s="95">
        <v>0</v>
      </c>
      <c r="J17" s="18">
        <v>0</v>
      </c>
      <c r="K17" s="19">
        <v>0</v>
      </c>
      <c r="L17" s="77" t="s">
        <v>159</v>
      </c>
      <c r="M17" s="77" t="s">
        <v>159</v>
      </c>
      <c r="N17" s="78" t="s">
        <v>159</v>
      </c>
      <c r="P17" s="95">
        <v>0</v>
      </c>
      <c r="Q17" s="18">
        <v>95067</v>
      </c>
      <c r="R17" s="19">
        <v>158527</v>
      </c>
      <c r="S17" s="77" t="s">
        <v>159</v>
      </c>
      <c r="T17" s="77">
        <v>6.9914080994639534</v>
      </c>
      <c r="U17" s="78">
        <v>10.448813816713541</v>
      </c>
    </row>
    <row r="18" spans="1:21" x14ac:dyDescent="0.2">
      <c r="A18" s="17" t="s">
        <v>164</v>
      </c>
      <c r="B18" s="18">
        <v>0</v>
      </c>
      <c r="C18" s="18">
        <v>0</v>
      </c>
      <c r="D18" s="19">
        <v>0</v>
      </c>
      <c r="E18" s="27" t="s">
        <v>159</v>
      </c>
      <c r="F18" s="27" t="s">
        <v>159</v>
      </c>
      <c r="G18" s="28" t="s">
        <v>159</v>
      </c>
      <c r="I18" s="95">
        <v>0</v>
      </c>
      <c r="J18" s="18">
        <v>0</v>
      </c>
      <c r="K18" s="19">
        <v>0</v>
      </c>
      <c r="L18" s="77" t="s">
        <v>159</v>
      </c>
      <c r="M18" s="77" t="s">
        <v>159</v>
      </c>
      <c r="N18" s="78" t="s">
        <v>159</v>
      </c>
      <c r="P18" s="95">
        <v>0</v>
      </c>
      <c r="Q18" s="18">
        <v>0</v>
      </c>
      <c r="R18" s="19">
        <v>0</v>
      </c>
      <c r="S18" s="77" t="s">
        <v>159</v>
      </c>
      <c r="T18" s="77" t="s">
        <v>159</v>
      </c>
      <c r="U18" s="78" t="s">
        <v>159</v>
      </c>
    </row>
    <row r="19" spans="1:21" x14ac:dyDescent="0.2">
      <c r="A19" s="17" t="s">
        <v>165</v>
      </c>
      <c r="B19" s="18">
        <v>0</v>
      </c>
      <c r="C19" s="18">
        <v>0</v>
      </c>
      <c r="D19" s="19">
        <v>0</v>
      </c>
      <c r="E19" s="27" t="s">
        <v>159</v>
      </c>
      <c r="F19" s="27" t="s">
        <v>159</v>
      </c>
      <c r="G19" s="28" t="s">
        <v>159</v>
      </c>
      <c r="I19" s="95">
        <v>0</v>
      </c>
      <c r="J19" s="18">
        <v>0</v>
      </c>
      <c r="K19" s="19">
        <v>0</v>
      </c>
      <c r="L19" s="77" t="s">
        <v>159</v>
      </c>
      <c r="M19" s="77" t="s">
        <v>159</v>
      </c>
      <c r="N19" s="78" t="s">
        <v>159</v>
      </c>
      <c r="P19" s="95">
        <v>0</v>
      </c>
      <c r="Q19" s="18">
        <v>0</v>
      </c>
      <c r="R19" s="19">
        <v>0</v>
      </c>
      <c r="S19" s="77" t="s">
        <v>159</v>
      </c>
      <c r="T19" s="77" t="s">
        <v>159</v>
      </c>
      <c r="U19" s="78" t="s">
        <v>159</v>
      </c>
    </row>
    <row r="20" spans="1:21" x14ac:dyDescent="0.2">
      <c r="A20" s="17" t="s">
        <v>166</v>
      </c>
      <c r="B20" s="18">
        <v>0</v>
      </c>
      <c r="C20" s="18">
        <v>0</v>
      </c>
      <c r="D20" s="19">
        <v>0</v>
      </c>
      <c r="E20" s="27" t="s">
        <v>159</v>
      </c>
      <c r="F20" s="27" t="s">
        <v>159</v>
      </c>
      <c r="G20" s="28" t="s">
        <v>159</v>
      </c>
      <c r="I20" s="95">
        <v>0</v>
      </c>
      <c r="J20" s="18">
        <v>0</v>
      </c>
      <c r="K20" s="19">
        <v>0</v>
      </c>
      <c r="L20" s="77" t="s">
        <v>159</v>
      </c>
      <c r="M20" s="77" t="s">
        <v>159</v>
      </c>
      <c r="N20" s="78" t="s">
        <v>159</v>
      </c>
      <c r="P20" s="95">
        <v>0</v>
      </c>
      <c r="Q20" s="18">
        <v>0</v>
      </c>
      <c r="R20" s="19">
        <v>0</v>
      </c>
      <c r="S20" s="77" t="s">
        <v>159</v>
      </c>
      <c r="T20" s="77" t="s">
        <v>159</v>
      </c>
      <c r="U20" s="78" t="s">
        <v>159</v>
      </c>
    </row>
    <row r="21" spans="1:21" x14ac:dyDescent="0.2">
      <c r="A21" s="17" t="s">
        <v>167</v>
      </c>
      <c r="B21" s="18">
        <v>27</v>
      </c>
      <c r="C21" s="18">
        <v>28</v>
      </c>
      <c r="D21" s="19">
        <v>28</v>
      </c>
      <c r="E21" s="27">
        <v>2.0823483953963133E-3</v>
      </c>
      <c r="F21" s="27">
        <v>1.7680138511256566E-3</v>
      </c>
      <c r="G21" s="28">
        <v>1.5894289352131735E-3</v>
      </c>
      <c r="I21" s="95">
        <v>27</v>
      </c>
      <c r="J21" s="18">
        <v>28</v>
      </c>
      <c r="K21" s="19">
        <v>28</v>
      </c>
      <c r="L21" s="77">
        <v>1.5147095123757377E-2</v>
      </c>
      <c r="M21" s="77">
        <v>1.2503963309799087E-2</v>
      </c>
      <c r="N21" s="78">
        <v>1.1453722868993954E-2</v>
      </c>
      <c r="P21" s="95">
        <v>0</v>
      </c>
      <c r="Q21" s="18">
        <v>0</v>
      </c>
      <c r="R21" s="19">
        <v>0</v>
      </c>
      <c r="S21" s="77" t="s">
        <v>159</v>
      </c>
      <c r="T21" s="77" t="s">
        <v>159</v>
      </c>
      <c r="U21" s="78" t="s">
        <v>159</v>
      </c>
    </row>
    <row r="22" spans="1:21" x14ac:dyDescent="0.2">
      <c r="A22" s="17" t="s">
        <v>168</v>
      </c>
      <c r="B22" s="18">
        <v>0</v>
      </c>
      <c r="C22" s="18">
        <v>0</v>
      </c>
      <c r="D22" s="19">
        <v>0</v>
      </c>
      <c r="E22" s="27" t="s">
        <v>159</v>
      </c>
      <c r="F22" s="27" t="s">
        <v>159</v>
      </c>
      <c r="G22" s="28" t="s">
        <v>159</v>
      </c>
      <c r="I22" s="95">
        <v>0</v>
      </c>
      <c r="J22" s="18">
        <v>0</v>
      </c>
      <c r="K22" s="19">
        <v>0</v>
      </c>
      <c r="L22" s="77" t="s">
        <v>159</v>
      </c>
      <c r="M22" s="77" t="s">
        <v>159</v>
      </c>
      <c r="N22" s="78" t="s">
        <v>159</v>
      </c>
      <c r="P22" s="95">
        <v>0</v>
      </c>
      <c r="Q22" s="18">
        <v>0</v>
      </c>
      <c r="R22" s="19">
        <v>0</v>
      </c>
      <c r="S22" s="77" t="s">
        <v>159</v>
      </c>
      <c r="T22" s="77" t="s">
        <v>159</v>
      </c>
      <c r="U22" s="78" t="s">
        <v>159</v>
      </c>
    </row>
    <row r="23" spans="1:21" x14ac:dyDescent="0.2">
      <c r="A23" s="17" t="s">
        <v>169</v>
      </c>
      <c r="B23" s="18">
        <v>0</v>
      </c>
      <c r="C23" s="18">
        <v>0</v>
      </c>
      <c r="D23" s="19">
        <v>0</v>
      </c>
      <c r="E23" s="27" t="s">
        <v>159</v>
      </c>
      <c r="F23" s="27" t="s">
        <v>159</v>
      </c>
      <c r="G23" s="28" t="s">
        <v>159</v>
      </c>
      <c r="I23" s="95">
        <v>0</v>
      </c>
      <c r="J23" s="18">
        <v>0</v>
      </c>
      <c r="K23" s="19">
        <v>0</v>
      </c>
      <c r="L23" s="77" t="s">
        <v>159</v>
      </c>
      <c r="M23" s="77" t="s">
        <v>159</v>
      </c>
      <c r="N23" s="78" t="s">
        <v>159</v>
      </c>
      <c r="P23" s="95">
        <v>0</v>
      </c>
      <c r="Q23" s="18">
        <v>0</v>
      </c>
      <c r="R23" s="19">
        <v>0</v>
      </c>
      <c r="S23" s="77" t="s">
        <v>159</v>
      </c>
      <c r="T23" s="77" t="s">
        <v>159</v>
      </c>
      <c r="U23" s="78" t="s">
        <v>159</v>
      </c>
    </row>
    <row r="24" spans="1:21" x14ac:dyDescent="0.2">
      <c r="A24" s="17" t="s">
        <v>170</v>
      </c>
      <c r="B24" s="18">
        <v>0</v>
      </c>
      <c r="C24" s="18">
        <v>0</v>
      </c>
      <c r="D24" s="19">
        <v>0</v>
      </c>
      <c r="E24" s="27" t="s">
        <v>159</v>
      </c>
      <c r="F24" s="27" t="s">
        <v>159</v>
      </c>
      <c r="G24" s="28" t="s">
        <v>159</v>
      </c>
      <c r="I24" s="95">
        <v>0</v>
      </c>
      <c r="J24" s="18">
        <v>0</v>
      </c>
      <c r="K24" s="19">
        <v>0</v>
      </c>
      <c r="L24" s="77" t="s">
        <v>159</v>
      </c>
      <c r="M24" s="77" t="s">
        <v>159</v>
      </c>
      <c r="N24" s="78" t="s">
        <v>159</v>
      </c>
      <c r="P24" s="95">
        <v>0</v>
      </c>
      <c r="Q24" s="18">
        <v>0</v>
      </c>
      <c r="R24" s="19">
        <v>0</v>
      </c>
      <c r="S24" s="77" t="s">
        <v>159</v>
      </c>
      <c r="T24" s="77" t="s">
        <v>159</v>
      </c>
      <c r="U24" s="78" t="s">
        <v>159</v>
      </c>
    </row>
    <row r="25" spans="1:21" x14ac:dyDescent="0.2">
      <c r="A25" s="17" t="s">
        <v>171</v>
      </c>
      <c r="B25" s="18">
        <v>0</v>
      </c>
      <c r="C25" s="18">
        <v>0</v>
      </c>
      <c r="D25" s="19">
        <v>0</v>
      </c>
      <c r="E25" s="27" t="s">
        <v>159</v>
      </c>
      <c r="F25" s="27" t="s">
        <v>159</v>
      </c>
      <c r="G25" s="28" t="s">
        <v>159</v>
      </c>
      <c r="I25" s="95">
        <v>0</v>
      </c>
      <c r="J25" s="18">
        <v>0</v>
      </c>
      <c r="K25" s="19">
        <v>0</v>
      </c>
      <c r="L25" s="77" t="s">
        <v>159</v>
      </c>
      <c r="M25" s="77" t="s">
        <v>159</v>
      </c>
      <c r="N25" s="78" t="s">
        <v>159</v>
      </c>
      <c r="P25" s="95">
        <v>0</v>
      </c>
      <c r="Q25" s="18">
        <v>0</v>
      </c>
      <c r="R25" s="19">
        <v>0</v>
      </c>
      <c r="S25" s="77" t="s">
        <v>159</v>
      </c>
      <c r="T25" s="77" t="s">
        <v>159</v>
      </c>
      <c r="U25" s="78" t="s">
        <v>159</v>
      </c>
    </row>
    <row r="26" spans="1:21" x14ac:dyDescent="0.2">
      <c r="A26" s="17" t="s">
        <v>172</v>
      </c>
      <c r="B26" s="18">
        <v>0</v>
      </c>
      <c r="C26" s="18">
        <v>0</v>
      </c>
      <c r="D26" s="19">
        <v>0</v>
      </c>
      <c r="E26" s="27" t="s">
        <v>159</v>
      </c>
      <c r="F26" s="27" t="s">
        <v>159</v>
      </c>
      <c r="G26" s="28" t="s">
        <v>159</v>
      </c>
      <c r="I26" s="95">
        <v>0</v>
      </c>
      <c r="J26" s="18">
        <v>0</v>
      </c>
      <c r="K26" s="19">
        <v>0</v>
      </c>
      <c r="L26" s="77" t="s">
        <v>159</v>
      </c>
      <c r="M26" s="77" t="s">
        <v>159</v>
      </c>
      <c r="N26" s="78" t="s">
        <v>159</v>
      </c>
      <c r="P26" s="95">
        <v>0</v>
      </c>
      <c r="Q26" s="18">
        <v>0</v>
      </c>
      <c r="R26" s="19">
        <v>0</v>
      </c>
      <c r="S26" s="77" t="s">
        <v>159</v>
      </c>
      <c r="T26" s="77" t="s">
        <v>159</v>
      </c>
      <c r="U26" s="78" t="s">
        <v>159</v>
      </c>
    </row>
    <row r="27" spans="1:21" x14ac:dyDescent="0.2">
      <c r="A27" s="17" t="s">
        <v>173</v>
      </c>
      <c r="B27" s="18">
        <v>0</v>
      </c>
      <c r="C27" s="18">
        <v>0</v>
      </c>
      <c r="D27" s="19">
        <v>0</v>
      </c>
      <c r="E27" s="27" t="s">
        <v>159</v>
      </c>
      <c r="F27" s="27" t="s">
        <v>159</v>
      </c>
      <c r="G27" s="28" t="s">
        <v>159</v>
      </c>
      <c r="I27" s="95">
        <v>0</v>
      </c>
      <c r="J27" s="18">
        <v>0</v>
      </c>
      <c r="K27" s="19">
        <v>0</v>
      </c>
      <c r="L27" s="77" t="s">
        <v>159</v>
      </c>
      <c r="M27" s="77" t="s">
        <v>159</v>
      </c>
      <c r="N27" s="78" t="s">
        <v>159</v>
      </c>
      <c r="P27" s="95">
        <v>0</v>
      </c>
      <c r="Q27" s="18">
        <v>0</v>
      </c>
      <c r="R27" s="19">
        <v>0</v>
      </c>
      <c r="S27" s="77" t="s">
        <v>159</v>
      </c>
      <c r="T27" s="77" t="s">
        <v>159</v>
      </c>
      <c r="U27" s="78" t="s">
        <v>159</v>
      </c>
    </row>
    <row r="28" spans="1:21" x14ac:dyDescent="0.2">
      <c r="A28" s="17" t="s">
        <v>174</v>
      </c>
      <c r="B28" s="18">
        <v>0</v>
      </c>
      <c r="C28" s="18">
        <v>0</v>
      </c>
      <c r="D28" s="19">
        <v>0</v>
      </c>
      <c r="E28" s="27" t="s">
        <v>159</v>
      </c>
      <c r="F28" s="27" t="s">
        <v>159</v>
      </c>
      <c r="G28" s="28" t="s">
        <v>159</v>
      </c>
      <c r="I28" s="95">
        <v>0</v>
      </c>
      <c r="J28" s="18">
        <v>0</v>
      </c>
      <c r="K28" s="19">
        <v>0</v>
      </c>
      <c r="L28" s="77" t="s">
        <v>159</v>
      </c>
      <c r="M28" s="77" t="s">
        <v>159</v>
      </c>
      <c r="N28" s="78" t="s">
        <v>159</v>
      </c>
      <c r="P28" s="95">
        <v>0</v>
      </c>
      <c r="Q28" s="18">
        <v>0</v>
      </c>
      <c r="R28" s="19">
        <v>0</v>
      </c>
      <c r="S28" s="77" t="s">
        <v>159</v>
      </c>
      <c r="T28" s="77" t="s">
        <v>159</v>
      </c>
      <c r="U28" s="78" t="s">
        <v>159</v>
      </c>
    </row>
    <row r="29" spans="1:21" x14ac:dyDescent="0.2">
      <c r="A29" s="17" t="s">
        <v>175</v>
      </c>
      <c r="B29" s="18">
        <v>0</v>
      </c>
      <c r="C29" s="18">
        <v>0</v>
      </c>
      <c r="D29" s="19">
        <v>0</v>
      </c>
      <c r="E29" s="27" t="s">
        <v>159</v>
      </c>
      <c r="F29" s="27" t="s">
        <v>159</v>
      </c>
      <c r="G29" s="28" t="s">
        <v>159</v>
      </c>
      <c r="I29" s="95">
        <v>0</v>
      </c>
      <c r="J29" s="18">
        <v>0</v>
      </c>
      <c r="K29" s="19">
        <v>0</v>
      </c>
      <c r="L29" s="77" t="s">
        <v>159</v>
      </c>
      <c r="M29" s="77" t="s">
        <v>159</v>
      </c>
      <c r="N29" s="78" t="s">
        <v>159</v>
      </c>
      <c r="P29" s="95">
        <v>0</v>
      </c>
      <c r="Q29" s="18">
        <v>0</v>
      </c>
      <c r="R29" s="19">
        <v>0</v>
      </c>
      <c r="S29" s="77" t="s">
        <v>159</v>
      </c>
      <c r="T29" s="77" t="s">
        <v>159</v>
      </c>
      <c r="U29" s="78" t="s">
        <v>159</v>
      </c>
    </row>
    <row r="30" spans="1:21" x14ac:dyDescent="0.2">
      <c r="A30" s="17" t="s">
        <v>176</v>
      </c>
      <c r="B30" s="18">
        <v>0</v>
      </c>
      <c r="C30" s="18">
        <v>0</v>
      </c>
      <c r="D30" s="19">
        <v>0</v>
      </c>
      <c r="E30" s="27" t="s">
        <v>159</v>
      </c>
      <c r="F30" s="27" t="s">
        <v>159</v>
      </c>
      <c r="G30" s="28" t="s">
        <v>159</v>
      </c>
      <c r="I30" s="95">
        <v>0</v>
      </c>
      <c r="J30" s="18">
        <v>0</v>
      </c>
      <c r="K30" s="19">
        <v>0</v>
      </c>
      <c r="L30" s="77" t="s">
        <v>159</v>
      </c>
      <c r="M30" s="77" t="s">
        <v>159</v>
      </c>
      <c r="N30" s="78" t="s">
        <v>159</v>
      </c>
      <c r="P30" s="95">
        <v>0</v>
      </c>
      <c r="Q30" s="18">
        <v>0</v>
      </c>
      <c r="R30" s="19">
        <v>0</v>
      </c>
      <c r="S30" s="77" t="s">
        <v>159</v>
      </c>
      <c r="T30" s="77" t="s">
        <v>159</v>
      </c>
      <c r="U30" s="78" t="s">
        <v>159</v>
      </c>
    </row>
    <row r="31" spans="1:21" x14ac:dyDescent="0.2">
      <c r="A31" s="17" t="s">
        <v>177</v>
      </c>
      <c r="B31" s="18">
        <v>0</v>
      </c>
      <c r="C31" s="18">
        <v>0</v>
      </c>
      <c r="D31" s="19">
        <v>0</v>
      </c>
      <c r="E31" s="27" t="s">
        <v>159</v>
      </c>
      <c r="F31" s="27" t="s">
        <v>159</v>
      </c>
      <c r="G31" s="28" t="s">
        <v>159</v>
      </c>
      <c r="I31" s="95">
        <v>0</v>
      </c>
      <c r="J31" s="18">
        <v>0</v>
      </c>
      <c r="K31" s="19">
        <v>0</v>
      </c>
      <c r="L31" s="77" t="s">
        <v>159</v>
      </c>
      <c r="M31" s="77" t="s">
        <v>159</v>
      </c>
      <c r="N31" s="78" t="s">
        <v>159</v>
      </c>
      <c r="P31" s="95">
        <v>0</v>
      </c>
      <c r="Q31" s="18">
        <v>0</v>
      </c>
      <c r="R31" s="19">
        <v>0</v>
      </c>
      <c r="S31" s="77" t="s">
        <v>159</v>
      </c>
      <c r="T31" s="77" t="s">
        <v>159</v>
      </c>
      <c r="U31" s="78" t="s">
        <v>159</v>
      </c>
    </row>
    <row r="32" spans="1:21" x14ac:dyDescent="0.2">
      <c r="A32" s="17" t="s">
        <v>178</v>
      </c>
      <c r="B32" s="18">
        <v>0</v>
      </c>
      <c r="C32" s="18">
        <v>0</v>
      </c>
      <c r="D32" s="19">
        <v>0</v>
      </c>
      <c r="E32" s="27" t="s">
        <v>159</v>
      </c>
      <c r="F32" s="27" t="s">
        <v>159</v>
      </c>
      <c r="G32" s="28" t="s">
        <v>159</v>
      </c>
      <c r="I32" s="95">
        <v>0</v>
      </c>
      <c r="J32" s="18">
        <v>0</v>
      </c>
      <c r="K32" s="19">
        <v>0</v>
      </c>
      <c r="L32" s="77" t="s">
        <v>159</v>
      </c>
      <c r="M32" s="77" t="s">
        <v>159</v>
      </c>
      <c r="N32" s="78" t="s">
        <v>159</v>
      </c>
      <c r="P32" s="95">
        <v>0</v>
      </c>
      <c r="Q32" s="18">
        <v>0</v>
      </c>
      <c r="R32" s="19">
        <v>0</v>
      </c>
      <c r="S32" s="77" t="s">
        <v>159</v>
      </c>
      <c r="T32" s="77" t="s">
        <v>159</v>
      </c>
      <c r="U32" s="78" t="s">
        <v>159</v>
      </c>
    </row>
    <row r="33" spans="1:21" x14ac:dyDescent="0.2">
      <c r="A33" s="17" t="s">
        <v>179</v>
      </c>
      <c r="B33" s="18">
        <v>971</v>
      </c>
      <c r="C33" s="18">
        <v>637</v>
      </c>
      <c r="D33" s="19">
        <v>438</v>
      </c>
      <c r="E33" s="27">
        <v>7.488741821962297E-2</v>
      </c>
      <c r="F33" s="27">
        <v>4.0222315113108684E-2</v>
      </c>
      <c r="G33" s="28">
        <v>2.4863209772263216E-2</v>
      </c>
      <c r="I33" s="95">
        <v>354</v>
      </c>
      <c r="J33" s="18">
        <v>286</v>
      </c>
      <c r="K33" s="19">
        <v>231</v>
      </c>
      <c r="L33" s="77">
        <v>0.19859524717815227</v>
      </c>
      <c r="M33" s="77">
        <v>0.12771905380723353</v>
      </c>
      <c r="N33" s="78">
        <v>9.4493213669200118E-2</v>
      </c>
      <c r="P33" s="95">
        <v>617</v>
      </c>
      <c r="Q33" s="18">
        <v>351</v>
      </c>
      <c r="R33" s="19">
        <v>207</v>
      </c>
      <c r="S33" s="77">
        <v>5.5170021129134508E-2</v>
      </c>
      <c r="T33" s="77">
        <v>2.5813207978708147E-2</v>
      </c>
      <c r="U33" s="78">
        <v>1.3643760747757184E-2</v>
      </c>
    </row>
    <row r="34" spans="1:21" x14ac:dyDescent="0.2">
      <c r="A34" s="17" t="s">
        <v>180</v>
      </c>
      <c r="B34" s="18">
        <v>0</v>
      </c>
      <c r="C34" s="18">
        <v>1138</v>
      </c>
      <c r="D34" s="19">
        <v>1462</v>
      </c>
      <c r="E34" s="27" t="s">
        <v>159</v>
      </c>
      <c r="F34" s="27">
        <v>7.1857134377892748E-2</v>
      </c>
      <c r="G34" s="28">
        <v>8.299089654577356E-2</v>
      </c>
      <c r="I34" s="95">
        <v>0</v>
      </c>
      <c r="J34" s="18">
        <v>0</v>
      </c>
      <c r="K34" s="19">
        <v>0</v>
      </c>
      <c r="L34" s="77" t="s">
        <v>159</v>
      </c>
      <c r="M34" s="77" t="s">
        <v>159</v>
      </c>
      <c r="N34" s="78" t="s">
        <v>159</v>
      </c>
      <c r="P34" s="95">
        <v>0</v>
      </c>
      <c r="Q34" s="18">
        <v>1138</v>
      </c>
      <c r="R34" s="19">
        <v>1462</v>
      </c>
      <c r="S34" s="77" t="s">
        <v>159</v>
      </c>
      <c r="T34" s="77">
        <v>8.3690685697350067E-2</v>
      </c>
      <c r="U34" s="78">
        <v>9.6363179774014499E-2</v>
      </c>
    </row>
    <row r="35" spans="1:21" ht="13.5" thickBot="1" x14ac:dyDescent="0.25">
      <c r="A35" s="20" t="s">
        <v>4</v>
      </c>
      <c r="B35" s="21">
        <v>1296613</v>
      </c>
      <c r="C35" s="21">
        <v>1583698</v>
      </c>
      <c r="D35" s="22">
        <v>1761639</v>
      </c>
      <c r="E35" s="23">
        <v>100</v>
      </c>
      <c r="F35" s="23">
        <v>100</v>
      </c>
      <c r="G35" s="48">
        <v>100</v>
      </c>
      <c r="I35" s="96">
        <v>178252</v>
      </c>
      <c r="J35" s="21">
        <v>223929</v>
      </c>
      <c r="K35" s="22">
        <v>244462</v>
      </c>
      <c r="L35" s="81">
        <v>100</v>
      </c>
      <c r="M35" s="81">
        <v>100</v>
      </c>
      <c r="N35" s="82">
        <v>100</v>
      </c>
      <c r="P35" s="96">
        <v>1118361</v>
      </c>
      <c r="Q35" s="21">
        <v>1359769</v>
      </c>
      <c r="R35" s="22">
        <v>1517177</v>
      </c>
      <c r="S35" s="81">
        <v>100</v>
      </c>
      <c r="T35" s="81">
        <v>100</v>
      </c>
      <c r="U35" s="82">
        <v>100</v>
      </c>
    </row>
    <row r="36" spans="1:21" x14ac:dyDescent="0.2">
      <c r="I36" s="103"/>
      <c r="P36" s="103"/>
    </row>
    <row r="37" spans="1:21" ht="16.5" thickBot="1" x14ac:dyDescent="0.3">
      <c r="A37" s="5" t="s">
        <v>123</v>
      </c>
      <c r="B37" s="6"/>
      <c r="C37" s="6"/>
      <c r="D37" s="6"/>
      <c r="E37" s="6"/>
      <c r="F37" s="6"/>
      <c r="I37" s="194" t="s">
        <v>108</v>
      </c>
      <c r="J37" s="194"/>
      <c r="K37" s="194"/>
      <c r="L37" s="194"/>
      <c r="M37" s="194"/>
      <c r="N37" s="194"/>
      <c r="P37" s="194" t="s">
        <v>109</v>
      </c>
      <c r="Q37" s="194"/>
      <c r="R37" s="194"/>
      <c r="S37" s="194"/>
      <c r="T37" s="194"/>
      <c r="U37" s="194"/>
    </row>
    <row r="38" spans="1:21" x14ac:dyDescent="0.2">
      <c r="A38" s="7"/>
      <c r="B38" s="86"/>
      <c r="C38" s="85" t="s">
        <v>31</v>
      </c>
      <c r="D38" s="87"/>
      <c r="E38" s="11"/>
      <c r="F38" s="85" t="s">
        <v>2</v>
      </c>
      <c r="G38" s="12"/>
      <c r="I38" s="32"/>
      <c r="J38" s="85" t="s">
        <v>31</v>
      </c>
      <c r="K38" s="87"/>
      <c r="L38" s="11"/>
      <c r="M38" s="85" t="s">
        <v>2</v>
      </c>
      <c r="N38" s="12"/>
      <c r="P38" s="32"/>
      <c r="Q38" s="85" t="s">
        <v>31</v>
      </c>
      <c r="R38" s="87"/>
      <c r="S38" s="11"/>
      <c r="T38" s="85" t="s">
        <v>2</v>
      </c>
      <c r="U38" s="12"/>
    </row>
    <row r="39" spans="1:21" x14ac:dyDescent="0.2">
      <c r="A39" s="13" t="s">
        <v>3</v>
      </c>
      <c r="B39" s="14" t="s">
        <v>157</v>
      </c>
      <c r="C39" s="15" t="s">
        <v>153</v>
      </c>
      <c r="D39" s="66" t="s">
        <v>154</v>
      </c>
      <c r="E39" s="15" t="s">
        <v>157</v>
      </c>
      <c r="F39" s="15" t="s">
        <v>153</v>
      </c>
      <c r="G39" s="16" t="s">
        <v>154</v>
      </c>
      <c r="I39" s="94" t="s">
        <v>157</v>
      </c>
      <c r="J39" s="15" t="s">
        <v>153</v>
      </c>
      <c r="K39" s="66" t="s">
        <v>154</v>
      </c>
      <c r="L39" s="15" t="s">
        <v>157</v>
      </c>
      <c r="M39" s="15" t="s">
        <v>153</v>
      </c>
      <c r="N39" s="16" t="s">
        <v>154</v>
      </c>
      <c r="P39" s="94" t="s">
        <v>157</v>
      </c>
      <c r="Q39" s="15" t="s">
        <v>153</v>
      </c>
      <c r="R39" s="66" t="s">
        <v>154</v>
      </c>
      <c r="S39" s="15" t="s">
        <v>157</v>
      </c>
      <c r="T39" s="15" t="s">
        <v>153</v>
      </c>
      <c r="U39" s="16" t="s">
        <v>154</v>
      </c>
    </row>
    <row r="40" spans="1:21" x14ac:dyDescent="0.2">
      <c r="A40" s="17" t="s">
        <v>82</v>
      </c>
      <c r="B40" s="18">
        <v>160095</v>
      </c>
      <c r="C40" s="18">
        <v>222270</v>
      </c>
      <c r="D40" s="19">
        <v>224119</v>
      </c>
      <c r="E40" s="27">
        <v>31.495667980830522</v>
      </c>
      <c r="F40" s="27">
        <v>37.549033188838173</v>
      </c>
      <c r="G40" s="28">
        <v>34.899499208949457</v>
      </c>
      <c r="I40" s="95">
        <v>0</v>
      </c>
      <c r="J40" s="18">
        <v>27271</v>
      </c>
      <c r="K40" s="19">
        <v>27703</v>
      </c>
      <c r="L40" s="77" t="s">
        <v>159</v>
      </c>
      <c r="M40" s="77">
        <v>46.453514121214184</v>
      </c>
      <c r="N40" s="78">
        <v>44.352475944989671</v>
      </c>
      <c r="P40" s="95">
        <v>160095</v>
      </c>
      <c r="Q40" s="18">
        <v>194999</v>
      </c>
      <c r="R40" s="19">
        <v>196416</v>
      </c>
      <c r="S40" s="77">
        <v>34.594341131168726</v>
      </c>
      <c r="T40" s="77">
        <v>36.568712024604302</v>
      </c>
      <c r="U40" s="78">
        <v>33.881008688632328</v>
      </c>
    </row>
    <row r="41" spans="1:21" x14ac:dyDescent="0.2">
      <c r="A41" s="17" t="s">
        <v>158</v>
      </c>
      <c r="B41" s="18">
        <v>83402</v>
      </c>
      <c r="C41" s="18">
        <v>87180</v>
      </c>
      <c r="D41" s="19">
        <v>103537</v>
      </c>
      <c r="E41" s="27">
        <v>16.407768518299928</v>
      </c>
      <c r="F41" s="27">
        <v>14.727694755940576</v>
      </c>
      <c r="G41" s="28">
        <v>16.122637748682621</v>
      </c>
      <c r="I41" s="95">
        <v>12011</v>
      </c>
      <c r="J41" s="18">
        <v>11631</v>
      </c>
      <c r="K41" s="19">
        <v>11376</v>
      </c>
      <c r="L41" s="77">
        <v>26.380408521853724</v>
      </c>
      <c r="M41" s="77">
        <v>19.812284945320751</v>
      </c>
      <c r="N41" s="78">
        <v>18.212964890091417</v>
      </c>
      <c r="P41" s="95">
        <v>71391</v>
      </c>
      <c r="Q41" s="18">
        <v>75549</v>
      </c>
      <c r="R41" s="19">
        <v>92161</v>
      </c>
      <c r="S41" s="77">
        <v>15.426619242919932</v>
      </c>
      <c r="T41" s="77">
        <v>14.167916885454954</v>
      </c>
      <c r="U41" s="78">
        <v>15.897419974712061</v>
      </c>
    </row>
    <row r="42" spans="1:21" x14ac:dyDescent="0.2">
      <c r="A42" s="17" t="s">
        <v>83</v>
      </c>
      <c r="B42" s="18">
        <v>108965</v>
      </c>
      <c r="C42" s="18">
        <v>126933</v>
      </c>
      <c r="D42" s="19">
        <v>137481</v>
      </c>
      <c r="E42" s="27">
        <v>21.436806030989086</v>
      </c>
      <c r="F42" s="27">
        <v>21.443341115574732</v>
      </c>
      <c r="G42" s="28">
        <v>21.408350254755646</v>
      </c>
      <c r="I42" s="95">
        <v>11029</v>
      </c>
      <c r="J42" s="18">
        <v>13097</v>
      </c>
      <c r="K42" s="19">
        <v>14657</v>
      </c>
      <c r="L42" s="77">
        <v>24.223588842521416</v>
      </c>
      <c r="M42" s="77">
        <v>22.309474329710763</v>
      </c>
      <c r="N42" s="78">
        <v>23.465842685835963</v>
      </c>
      <c r="P42" s="95">
        <v>97936</v>
      </c>
      <c r="Q42" s="18">
        <v>113836</v>
      </c>
      <c r="R42" s="19">
        <v>122824</v>
      </c>
      <c r="S42" s="77">
        <v>21.162630894294889</v>
      </c>
      <c r="T42" s="77">
        <v>21.34798589753207</v>
      </c>
      <c r="U42" s="78">
        <v>21.186670185588635</v>
      </c>
    </row>
    <row r="43" spans="1:21" x14ac:dyDescent="0.2">
      <c r="A43" s="17" t="s">
        <v>85</v>
      </c>
      <c r="B43" s="18">
        <v>61580</v>
      </c>
      <c r="C43" s="18">
        <v>63071</v>
      </c>
      <c r="D43" s="19">
        <v>62937</v>
      </c>
      <c r="E43" s="27">
        <v>12.114702109744487</v>
      </c>
      <c r="F43" s="27">
        <v>10.654857030877817</v>
      </c>
      <c r="G43" s="28">
        <v>9.8004621728351999</v>
      </c>
      <c r="I43" s="95">
        <v>3177</v>
      </c>
      <c r="J43" s="18">
        <v>3771</v>
      </c>
      <c r="K43" s="19">
        <v>4918</v>
      </c>
      <c r="L43" s="77">
        <v>6.9778168240720406</v>
      </c>
      <c r="M43" s="77">
        <v>6.4235342213743056</v>
      </c>
      <c r="N43" s="78">
        <v>7.8737131970349497</v>
      </c>
      <c r="P43" s="95">
        <v>58403</v>
      </c>
      <c r="Q43" s="18">
        <v>59300</v>
      </c>
      <c r="R43" s="19">
        <v>58019</v>
      </c>
      <c r="S43" s="77">
        <v>12.620089978348149</v>
      </c>
      <c r="T43" s="77">
        <v>11.120696121821318</v>
      </c>
      <c r="U43" s="78">
        <v>10.008055571367706</v>
      </c>
    </row>
    <row r="44" spans="1:21" x14ac:dyDescent="0.2">
      <c r="A44" s="17" t="s">
        <v>181</v>
      </c>
      <c r="B44" s="18">
        <v>38561</v>
      </c>
      <c r="C44" s="18">
        <v>33094</v>
      </c>
      <c r="D44" s="19">
        <v>32625</v>
      </c>
      <c r="E44" s="27">
        <v>7.5861485556001478</v>
      </c>
      <c r="F44" s="27">
        <v>5.5907126663580797</v>
      </c>
      <c r="G44" s="28">
        <v>5.0803196591631057</v>
      </c>
      <c r="I44" s="95">
        <v>2526</v>
      </c>
      <c r="J44" s="18">
        <v>1302</v>
      </c>
      <c r="K44" s="19">
        <v>1250</v>
      </c>
      <c r="L44" s="77">
        <v>5.5479903360421696</v>
      </c>
      <c r="M44" s="77">
        <v>2.2178312267911289</v>
      </c>
      <c r="N44" s="78">
        <v>2.0012487792382445</v>
      </c>
      <c r="P44" s="95">
        <v>36035</v>
      </c>
      <c r="Q44" s="18">
        <v>31792</v>
      </c>
      <c r="R44" s="19">
        <v>31375</v>
      </c>
      <c r="S44" s="77">
        <v>7.7866709307702617</v>
      </c>
      <c r="T44" s="77">
        <v>5.9620433575875778</v>
      </c>
      <c r="U44" s="78">
        <v>5.4120674874034664</v>
      </c>
    </row>
    <row r="45" spans="1:21" x14ac:dyDescent="0.2">
      <c r="A45" s="17" t="s">
        <v>182</v>
      </c>
      <c r="B45" s="18">
        <v>0</v>
      </c>
      <c r="C45" s="18">
        <v>1520</v>
      </c>
      <c r="D45" s="19">
        <v>2470</v>
      </c>
      <c r="E45" s="27" t="s">
        <v>159</v>
      </c>
      <c r="F45" s="27">
        <v>0.25678017927310937</v>
      </c>
      <c r="G45" s="28">
        <v>0.38462496729909185</v>
      </c>
      <c r="I45" s="95">
        <v>0</v>
      </c>
      <c r="J45" s="18">
        <v>1520</v>
      </c>
      <c r="K45" s="19">
        <v>2470</v>
      </c>
      <c r="L45" s="77" t="s">
        <v>159</v>
      </c>
      <c r="M45" s="77">
        <v>2.5891731679896433</v>
      </c>
      <c r="N45" s="78">
        <v>3.9544675877747713</v>
      </c>
      <c r="P45" s="95">
        <v>0</v>
      </c>
      <c r="Q45" s="18">
        <v>0</v>
      </c>
      <c r="R45" s="19">
        <v>0</v>
      </c>
      <c r="S45" s="77" t="s">
        <v>159</v>
      </c>
      <c r="T45" s="77" t="s">
        <v>159</v>
      </c>
      <c r="U45" s="78" t="s">
        <v>159</v>
      </c>
    </row>
    <row r="46" spans="1:21" x14ac:dyDescent="0.2">
      <c r="A46" s="17" t="s">
        <v>160</v>
      </c>
      <c r="B46" s="18">
        <v>0</v>
      </c>
      <c r="C46" s="18">
        <v>0</v>
      </c>
      <c r="D46" s="19">
        <v>0</v>
      </c>
      <c r="E46" s="27" t="s">
        <v>159</v>
      </c>
      <c r="F46" s="27" t="s">
        <v>159</v>
      </c>
      <c r="G46" s="28" t="s">
        <v>159</v>
      </c>
      <c r="I46" s="95">
        <v>0</v>
      </c>
      <c r="J46" s="18">
        <v>0</v>
      </c>
      <c r="K46" s="19">
        <v>0</v>
      </c>
      <c r="L46" s="77" t="s">
        <v>159</v>
      </c>
      <c r="M46" s="77" t="s">
        <v>159</v>
      </c>
      <c r="N46" s="78" t="s">
        <v>159</v>
      </c>
      <c r="P46" s="95">
        <v>0</v>
      </c>
      <c r="Q46" s="18">
        <v>0</v>
      </c>
      <c r="R46" s="19">
        <v>0</v>
      </c>
      <c r="S46" s="77" t="s">
        <v>159</v>
      </c>
      <c r="T46" s="77" t="s">
        <v>159</v>
      </c>
      <c r="U46" s="78" t="s">
        <v>159</v>
      </c>
    </row>
    <row r="47" spans="1:21" x14ac:dyDescent="0.2">
      <c r="A47" s="17" t="s">
        <v>161</v>
      </c>
      <c r="B47" s="18">
        <v>43385</v>
      </c>
      <c r="C47" s="18">
        <v>4781</v>
      </c>
      <c r="D47" s="19">
        <v>7826</v>
      </c>
      <c r="E47" s="27">
        <v>8.5351794581238138</v>
      </c>
      <c r="F47" s="27">
        <v>0.80767502441101047</v>
      </c>
      <c r="G47" s="28">
        <v>1.2186538437581753</v>
      </c>
      <c r="I47" s="95">
        <v>16646</v>
      </c>
      <c r="J47" s="18">
        <v>0</v>
      </c>
      <c r="K47" s="19">
        <v>0</v>
      </c>
      <c r="L47" s="77">
        <v>36.560509554140125</v>
      </c>
      <c r="M47" s="77" t="s">
        <v>159</v>
      </c>
      <c r="N47" s="78" t="s">
        <v>159</v>
      </c>
      <c r="P47" s="95">
        <v>26739</v>
      </c>
      <c r="Q47" s="18">
        <v>4781</v>
      </c>
      <c r="R47" s="19">
        <v>7826</v>
      </c>
      <c r="S47" s="77">
        <v>5.7779323995522693</v>
      </c>
      <c r="T47" s="77">
        <v>0.89659440402070367</v>
      </c>
      <c r="U47" s="78">
        <v>1.3499550647464393</v>
      </c>
    </row>
    <row r="48" spans="1:21" x14ac:dyDescent="0.2">
      <c r="A48" s="17" t="s">
        <v>162</v>
      </c>
      <c r="B48" s="18">
        <v>11984</v>
      </c>
      <c r="C48" s="18">
        <v>10629</v>
      </c>
      <c r="D48" s="19">
        <v>2855</v>
      </c>
      <c r="E48" s="27">
        <v>2.3576256915098721</v>
      </c>
      <c r="F48" s="27">
        <v>1.7956029772986049</v>
      </c>
      <c r="G48" s="28">
        <v>0.44457663224247257</v>
      </c>
      <c r="I48" s="95">
        <v>0</v>
      </c>
      <c r="J48" s="18">
        <v>0</v>
      </c>
      <c r="K48" s="19">
        <v>0</v>
      </c>
      <c r="L48" s="77" t="s">
        <v>159</v>
      </c>
      <c r="M48" s="77" t="s">
        <v>159</v>
      </c>
      <c r="N48" s="78" t="s">
        <v>159</v>
      </c>
      <c r="P48" s="95">
        <v>11984</v>
      </c>
      <c r="Q48" s="18">
        <v>10629</v>
      </c>
      <c r="R48" s="19">
        <v>2855</v>
      </c>
      <c r="S48" s="77">
        <v>2.5895785884376528</v>
      </c>
      <c r="T48" s="77">
        <v>1.9932863251068937</v>
      </c>
      <c r="U48" s="78">
        <v>0.49247657933185329</v>
      </c>
    </row>
    <row r="49" spans="1:21" x14ac:dyDescent="0.2">
      <c r="A49" s="17" t="s">
        <v>163</v>
      </c>
      <c r="B49" s="18">
        <v>0</v>
      </c>
      <c r="C49" s="18">
        <v>0</v>
      </c>
      <c r="D49" s="19">
        <v>0</v>
      </c>
      <c r="E49" s="27" t="s">
        <v>159</v>
      </c>
      <c r="F49" s="27" t="s">
        <v>159</v>
      </c>
      <c r="G49" s="28" t="s">
        <v>159</v>
      </c>
      <c r="I49" s="95">
        <v>0</v>
      </c>
      <c r="J49" s="18">
        <v>0</v>
      </c>
      <c r="K49" s="19">
        <v>0</v>
      </c>
      <c r="L49" s="77" t="s">
        <v>159</v>
      </c>
      <c r="M49" s="77" t="s">
        <v>159</v>
      </c>
      <c r="N49" s="78" t="s">
        <v>159</v>
      </c>
      <c r="P49" s="95">
        <v>0</v>
      </c>
      <c r="Q49" s="18">
        <v>0</v>
      </c>
      <c r="R49" s="19">
        <v>0</v>
      </c>
      <c r="S49" s="77" t="s">
        <v>159</v>
      </c>
      <c r="T49" s="77" t="s">
        <v>159</v>
      </c>
      <c r="U49" s="78" t="s">
        <v>159</v>
      </c>
    </row>
    <row r="50" spans="1:21" x14ac:dyDescent="0.2">
      <c r="A50" s="17" t="s">
        <v>183</v>
      </c>
      <c r="B50" s="18">
        <v>0</v>
      </c>
      <c r="C50" s="18">
        <v>42123</v>
      </c>
      <c r="D50" s="19">
        <v>68053</v>
      </c>
      <c r="E50" s="27" t="s">
        <v>159</v>
      </c>
      <c r="F50" s="27">
        <v>7.1160207181060438</v>
      </c>
      <c r="G50" s="28">
        <v>10.597118582836073</v>
      </c>
      <c r="I50" s="95">
        <v>0</v>
      </c>
      <c r="J50" s="18">
        <v>0</v>
      </c>
      <c r="K50" s="19">
        <v>0</v>
      </c>
      <c r="L50" s="77" t="s">
        <v>159</v>
      </c>
      <c r="M50" s="77" t="s">
        <v>159</v>
      </c>
      <c r="N50" s="78" t="s">
        <v>159</v>
      </c>
      <c r="P50" s="95">
        <v>0</v>
      </c>
      <c r="Q50" s="18">
        <v>42123</v>
      </c>
      <c r="R50" s="19">
        <v>68053</v>
      </c>
      <c r="S50" s="77" t="s">
        <v>159</v>
      </c>
      <c r="T50" s="77">
        <v>7.8994449028579998</v>
      </c>
      <c r="U50" s="78">
        <v>11.738882190287431</v>
      </c>
    </row>
    <row r="51" spans="1:21" x14ac:dyDescent="0.2">
      <c r="A51" s="17" t="s">
        <v>164</v>
      </c>
      <c r="B51" s="18">
        <v>0</v>
      </c>
      <c r="C51" s="18">
        <v>0</v>
      </c>
      <c r="D51" s="19">
        <v>0</v>
      </c>
      <c r="E51" s="27" t="s">
        <v>159</v>
      </c>
      <c r="F51" s="27" t="s">
        <v>159</v>
      </c>
      <c r="G51" s="28" t="s">
        <v>159</v>
      </c>
      <c r="I51" s="95">
        <v>0</v>
      </c>
      <c r="J51" s="18">
        <v>0</v>
      </c>
      <c r="K51" s="19">
        <v>0</v>
      </c>
      <c r="L51" s="77" t="s">
        <v>159</v>
      </c>
      <c r="M51" s="77" t="s">
        <v>159</v>
      </c>
      <c r="N51" s="78" t="s">
        <v>159</v>
      </c>
      <c r="P51" s="95">
        <v>0</v>
      </c>
      <c r="Q51" s="18">
        <v>0</v>
      </c>
      <c r="R51" s="19">
        <v>0</v>
      </c>
      <c r="S51" s="77" t="s">
        <v>159</v>
      </c>
      <c r="T51" s="77" t="s">
        <v>159</v>
      </c>
      <c r="U51" s="78" t="s">
        <v>159</v>
      </c>
    </row>
    <row r="52" spans="1:21" x14ac:dyDescent="0.2">
      <c r="A52" s="17" t="s">
        <v>165</v>
      </c>
      <c r="B52" s="18">
        <v>0</v>
      </c>
      <c r="C52" s="18">
        <v>0</v>
      </c>
      <c r="D52" s="19">
        <v>0</v>
      </c>
      <c r="E52" s="27" t="s">
        <v>159</v>
      </c>
      <c r="F52" s="27" t="s">
        <v>159</v>
      </c>
      <c r="G52" s="28" t="s">
        <v>159</v>
      </c>
      <c r="I52" s="95">
        <v>0</v>
      </c>
      <c r="J52" s="18">
        <v>0</v>
      </c>
      <c r="K52" s="19">
        <v>0</v>
      </c>
      <c r="L52" s="77" t="s">
        <v>159</v>
      </c>
      <c r="M52" s="77" t="s">
        <v>159</v>
      </c>
      <c r="N52" s="78" t="s">
        <v>159</v>
      </c>
      <c r="P52" s="95">
        <v>0</v>
      </c>
      <c r="Q52" s="18">
        <v>0</v>
      </c>
      <c r="R52" s="19">
        <v>0</v>
      </c>
      <c r="S52" s="77" t="s">
        <v>159</v>
      </c>
      <c r="T52" s="77" t="s">
        <v>159</v>
      </c>
      <c r="U52" s="78" t="s">
        <v>159</v>
      </c>
    </row>
    <row r="53" spans="1:21" x14ac:dyDescent="0.2">
      <c r="A53" s="17" t="s">
        <v>166</v>
      </c>
      <c r="B53" s="18">
        <v>0</v>
      </c>
      <c r="C53" s="18">
        <v>0</v>
      </c>
      <c r="D53" s="19">
        <v>0</v>
      </c>
      <c r="E53" s="27" t="s">
        <v>159</v>
      </c>
      <c r="F53" s="27" t="s">
        <v>159</v>
      </c>
      <c r="G53" s="28" t="s">
        <v>159</v>
      </c>
      <c r="I53" s="95">
        <v>0</v>
      </c>
      <c r="J53" s="18">
        <v>0</v>
      </c>
      <c r="K53" s="19">
        <v>0</v>
      </c>
      <c r="L53" s="77" t="s">
        <v>159</v>
      </c>
      <c r="M53" s="77" t="s">
        <v>159</v>
      </c>
      <c r="N53" s="78" t="s">
        <v>159</v>
      </c>
      <c r="P53" s="95">
        <v>0</v>
      </c>
      <c r="Q53" s="18">
        <v>0</v>
      </c>
      <c r="R53" s="19">
        <v>0</v>
      </c>
      <c r="S53" s="77" t="s">
        <v>159</v>
      </c>
      <c r="T53" s="77" t="s">
        <v>159</v>
      </c>
      <c r="U53" s="78" t="s">
        <v>159</v>
      </c>
    </row>
    <row r="54" spans="1:21" x14ac:dyDescent="0.2">
      <c r="A54" s="17" t="s">
        <v>167</v>
      </c>
      <c r="B54" s="18">
        <v>18</v>
      </c>
      <c r="C54" s="18">
        <v>18</v>
      </c>
      <c r="D54" s="19">
        <v>17</v>
      </c>
      <c r="E54" s="27">
        <v>3.5411600840435328E-3</v>
      </c>
      <c r="F54" s="27">
        <v>3.0408179124447161E-3</v>
      </c>
      <c r="G54" s="28">
        <v>2.6472163741233044E-3</v>
      </c>
      <c r="I54" s="95">
        <v>18</v>
      </c>
      <c r="J54" s="18">
        <v>18</v>
      </c>
      <c r="K54" s="19">
        <v>17</v>
      </c>
      <c r="L54" s="77">
        <v>3.9534372940918078E-2</v>
      </c>
      <c r="M54" s="77">
        <v>3.0661261199877356E-2</v>
      </c>
      <c r="N54" s="78">
        <v>2.7216983397640126E-2</v>
      </c>
      <c r="P54" s="95">
        <v>0</v>
      </c>
      <c r="Q54" s="18">
        <v>0</v>
      </c>
      <c r="R54" s="19">
        <v>0</v>
      </c>
      <c r="S54" s="77" t="s">
        <v>159</v>
      </c>
      <c r="T54" s="77" t="s">
        <v>159</v>
      </c>
      <c r="U54" s="78" t="s">
        <v>159</v>
      </c>
    </row>
    <row r="55" spans="1:21" x14ac:dyDescent="0.2">
      <c r="A55" s="17" t="s">
        <v>168</v>
      </c>
      <c r="B55" s="18">
        <v>0</v>
      </c>
      <c r="C55" s="18">
        <v>0</v>
      </c>
      <c r="D55" s="19">
        <v>0</v>
      </c>
      <c r="E55" s="27" t="s">
        <v>159</v>
      </c>
      <c r="F55" s="27" t="s">
        <v>159</v>
      </c>
      <c r="G55" s="28" t="s">
        <v>159</v>
      </c>
      <c r="I55" s="95">
        <v>0</v>
      </c>
      <c r="J55" s="18">
        <v>0</v>
      </c>
      <c r="K55" s="19">
        <v>0</v>
      </c>
      <c r="L55" s="77" t="s">
        <v>159</v>
      </c>
      <c r="M55" s="77" t="s">
        <v>159</v>
      </c>
      <c r="N55" s="78" t="s">
        <v>159</v>
      </c>
      <c r="P55" s="95">
        <v>0</v>
      </c>
      <c r="Q55" s="18">
        <v>0</v>
      </c>
      <c r="R55" s="19">
        <v>0</v>
      </c>
      <c r="S55" s="77" t="s">
        <v>159</v>
      </c>
      <c r="T55" s="77" t="s">
        <v>159</v>
      </c>
      <c r="U55" s="78" t="s">
        <v>159</v>
      </c>
    </row>
    <row r="56" spans="1:21" x14ac:dyDescent="0.2">
      <c r="A56" s="17" t="s">
        <v>169</v>
      </c>
      <c r="B56" s="18">
        <v>0</v>
      </c>
      <c r="C56" s="18">
        <v>0</v>
      </c>
      <c r="D56" s="19">
        <v>0</v>
      </c>
      <c r="E56" s="27" t="s">
        <v>159</v>
      </c>
      <c r="F56" s="27" t="s">
        <v>159</v>
      </c>
      <c r="G56" s="28" t="s">
        <v>159</v>
      </c>
      <c r="I56" s="95">
        <v>0</v>
      </c>
      <c r="J56" s="18">
        <v>0</v>
      </c>
      <c r="K56" s="19">
        <v>0</v>
      </c>
      <c r="L56" s="77" t="s">
        <v>159</v>
      </c>
      <c r="M56" s="77" t="s">
        <v>159</v>
      </c>
      <c r="N56" s="78" t="s">
        <v>159</v>
      </c>
      <c r="P56" s="95">
        <v>0</v>
      </c>
      <c r="Q56" s="18">
        <v>0</v>
      </c>
      <c r="R56" s="19">
        <v>0</v>
      </c>
      <c r="S56" s="77" t="s">
        <v>159</v>
      </c>
      <c r="T56" s="77" t="s">
        <v>159</v>
      </c>
      <c r="U56" s="78" t="s">
        <v>159</v>
      </c>
    </row>
    <row r="57" spans="1:21" x14ac:dyDescent="0.2">
      <c r="A57" s="17" t="s">
        <v>170</v>
      </c>
      <c r="B57" s="18">
        <v>0</v>
      </c>
      <c r="C57" s="18">
        <v>0</v>
      </c>
      <c r="D57" s="19">
        <v>0</v>
      </c>
      <c r="E57" s="27" t="s">
        <v>159</v>
      </c>
      <c r="F57" s="27" t="s">
        <v>159</v>
      </c>
      <c r="G57" s="28" t="s">
        <v>159</v>
      </c>
      <c r="I57" s="95">
        <v>0</v>
      </c>
      <c r="J57" s="18">
        <v>0</v>
      </c>
      <c r="K57" s="19">
        <v>0</v>
      </c>
      <c r="L57" s="77" t="s">
        <v>159</v>
      </c>
      <c r="M57" s="77" t="s">
        <v>159</v>
      </c>
      <c r="N57" s="78" t="s">
        <v>159</v>
      </c>
      <c r="P57" s="95">
        <v>0</v>
      </c>
      <c r="Q57" s="18">
        <v>0</v>
      </c>
      <c r="R57" s="19">
        <v>0</v>
      </c>
      <c r="S57" s="77" t="s">
        <v>159</v>
      </c>
      <c r="T57" s="77" t="s">
        <v>159</v>
      </c>
      <c r="U57" s="78" t="s">
        <v>159</v>
      </c>
    </row>
    <row r="58" spans="1:21" x14ac:dyDescent="0.2">
      <c r="A58" s="17" t="s">
        <v>171</v>
      </c>
      <c r="B58" s="18">
        <v>0</v>
      </c>
      <c r="C58" s="18">
        <v>0</v>
      </c>
      <c r="D58" s="19">
        <v>0</v>
      </c>
      <c r="E58" s="27" t="s">
        <v>159</v>
      </c>
      <c r="F58" s="27" t="s">
        <v>159</v>
      </c>
      <c r="G58" s="28" t="s">
        <v>159</v>
      </c>
      <c r="I58" s="95">
        <v>0</v>
      </c>
      <c r="J58" s="18">
        <v>0</v>
      </c>
      <c r="K58" s="19">
        <v>0</v>
      </c>
      <c r="L58" s="77" t="s">
        <v>159</v>
      </c>
      <c r="M58" s="77" t="s">
        <v>159</v>
      </c>
      <c r="N58" s="78" t="s">
        <v>159</v>
      </c>
      <c r="P58" s="95">
        <v>0</v>
      </c>
      <c r="Q58" s="18">
        <v>0</v>
      </c>
      <c r="R58" s="19">
        <v>0</v>
      </c>
      <c r="S58" s="77" t="s">
        <v>159</v>
      </c>
      <c r="T58" s="77" t="s">
        <v>159</v>
      </c>
      <c r="U58" s="78" t="s">
        <v>159</v>
      </c>
    </row>
    <row r="59" spans="1:21" x14ac:dyDescent="0.2">
      <c r="A59" s="17" t="s">
        <v>172</v>
      </c>
      <c r="B59" s="18">
        <v>0</v>
      </c>
      <c r="C59" s="18">
        <v>0</v>
      </c>
      <c r="D59" s="19">
        <v>0</v>
      </c>
      <c r="E59" s="27" t="s">
        <v>159</v>
      </c>
      <c r="F59" s="27" t="s">
        <v>159</v>
      </c>
      <c r="G59" s="28" t="s">
        <v>159</v>
      </c>
      <c r="I59" s="95">
        <v>0</v>
      </c>
      <c r="J59" s="18">
        <v>0</v>
      </c>
      <c r="K59" s="19">
        <v>0</v>
      </c>
      <c r="L59" s="77" t="s">
        <v>159</v>
      </c>
      <c r="M59" s="77" t="s">
        <v>159</v>
      </c>
      <c r="N59" s="78" t="s">
        <v>159</v>
      </c>
      <c r="P59" s="95">
        <v>0</v>
      </c>
      <c r="Q59" s="18">
        <v>0</v>
      </c>
      <c r="R59" s="19">
        <v>0</v>
      </c>
      <c r="S59" s="77" t="s">
        <v>159</v>
      </c>
      <c r="T59" s="77" t="s">
        <v>159</v>
      </c>
      <c r="U59" s="78" t="s">
        <v>159</v>
      </c>
    </row>
    <row r="60" spans="1:21" x14ac:dyDescent="0.2">
      <c r="A60" s="17" t="s">
        <v>173</v>
      </c>
      <c r="B60" s="18">
        <v>0</v>
      </c>
      <c r="C60" s="18">
        <v>0</v>
      </c>
      <c r="D60" s="19">
        <v>0</v>
      </c>
      <c r="E60" s="27" t="s">
        <v>159</v>
      </c>
      <c r="F60" s="27" t="s">
        <v>159</v>
      </c>
      <c r="G60" s="28" t="s">
        <v>159</v>
      </c>
      <c r="I60" s="95">
        <v>0</v>
      </c>
      <c r="J60" s="18">
        <v>0</v>
      </c>
      <c r="K60" s="19">
        <v>0</v>
      </c>
      <c r="L60" s="77" t="s">
        <v>159</v>
      </c>
      <c r="M60" s="77" t="s">
        <v>159</v>
      </c>
      <c r="N60" s="78" t="s">
        <v>159</v>
      </c>
      <c r="P60" s="95">
        <v>0</v>
      </c>
      <c r="Q60" s="18">
        <v>0</v>
      </c>
      <c r="R60" s="19">
        <v>0</v>
      </c>
      <c r="S60" s="77" t="s">
        <v>159</v>
      </c>
      <c r="T60" s="77" t="s">
        <v>159</v>
      </c>
      <c r="U60" s="78" t="s">
        <v>159</v>
      </c>
    </row>
    <row r="61" spans="1:21" x14ac:dyDescent="0.2">
      <c r="A61" s="17" t="s">
        <v>174</v>
      </c>
      <c r="B61" s="18">
        <v>0</v>
      </c>
      <c r="C61" s="18">
        <v>0</v>
      </c>
      <c r="D61" s="19">
        <v>0</v>
      </c>
      <c r="E61" s="27" t="s">
        <v>159</v>
      </c>
      <c r="F61" s="27" t="s">
        <v>159</v>
      </c>
      <c r="G61" s="28" t="s">
        <v>159</v>
      </c>
      <c r="I61" s="95">
        <v>0</v>
      </c>
      <c r="J61" s="18">
        <v>0</v>
      </c>
      <c r="K61" s="19">
        <v>0</v>
      </c>
      <c r="L61" s="77" t="s">
        <v>159</v>
      </c>
      <c r="M61" s="77" t="s">
        <v>159</v>
      </c>
      <c r="N61" s="78" t="s">
        <v>159</v>
      </c>
      <c r="P61" s="95">
        <v>0</v>
      </c>
      <c r="Q61" s="18">
        <v>0</v>
      </c>
      <c r="R61" s="19">
        <v>0</v>
      </c>
      <c r="S61" s="77" t="s">
        <v>159</v>
      </c>
      <c r="T61" s="77" t="s">
        <v>159</v>
      </c>
      <c r="U61" s="78" t="s">
        <v>159</v>
      </c>
    </row>
    <row r="62" spans="1:21" x14ac:dyDescent="0.2">
      <c r="A62" s="17" t="s">
        <v>175</v>
      </c>
      <c r="B62" s="18">
        <v>0</v>
      </c>
      <c r="C62" s="18">
        <v>0</v>
      </c>
      <c r="D62" s="19">
        <v>0</v>
      </c>
      <c r="E62" s="27" t="s">
        <v>159</v>
      </c>
      <c r="F62" s="27" t="s">
        <v>159</v>
      </c>
      <c r="G62" s="28" t="s">
        <v>159</v>
      </c>
      <c r="I62" s="95">
        <v>0</v>
      </c>
      <c r="J62" s="18">
        <v>0</v>
      </c>
      <c r="K62" s="19">
        <v>0</v>
      </c>
      <c r="L62" s="77" t="s">
        <v>159</v>
      </c>
      <c r="M62" s="77" t="s">
        <v>159</v>
      </c>
      <c r="N62" s="78" t="s">
        <v>159</v>
      </c>
      <c r="P62" s="95">
        <v>0</v>
      </c>
      <c r="Q62" s="18">
        <v>0</v>
      </c>
      <c r="R62" s="19">
        <v>0</v>
      </c>
      <c r="S62" s="77" t="s">
        <v>159</v>
      </c>
      <c r="T62" s="77" t="s">
        <v>159</v>
      </c>
      <c r="U62" s="78" t="s">
        <v>159</v>
      </c>
    </row>
    <row r="63" spans="1:21" x14ac:dyDescent="0.2">
      <c r="A63" s="17" t="s">
        <v>176</v>
      </c>
      <c r="B63" s="18">
        <v>0</v>
      </c>
      <c r="C63" s="18">
        <v>0</v>
      </c>
      <c r="D63" s="19">
        <v>0</v>
      </c>
      <c r="E63" s="27" t="s">
        <v>159</v>
      </c>
      <c r="F63" s="27" t="s">
        <v>159</v>
      </c>
      <c r="G63" s="28" t="s">
        <v>159</v>
      </c>
      <c r="I63" s="95">
        <v>0</v>
      </c>
      <c r="J63" s="18">
        <v>0</v>
      </c>
      <c r="K63" s="19">
        <v>0</v>
      </c>
      <c r="L63" s="77" t="s">
        <v>159</v>
      </c>
      <c r="M63" s="77" t="s">
        <v>159</v>
      </c>
      <c r="N63" s="78" t="s">
        <v>159</v>
      </c>
      <c r="P63" s="95">
        <v>0</v>
      </c>
      <c r="Q63" s="18">
        <v>0</v>
      </c>
      <c r="R63" s="19">
        <v>0</v>
      </c>
      <c r="S63" s="77" t="s">
        <v>159</v>
      </c>
      <c r="T63" s="77" t="s">
        <v>159</v>
      </c>
      <c r="U63" s="78" t="s">
        <v>159</v>
      </c>
    </row>
    <row r="64" spans="1:21" x14ac:dyDescent="0.2">
      <c r="A64" s="17" t="s">
        <v>177</v>
      </c>
      <c r="B64" s="18">
        <v>0</v>
      </c>
      <c r="C64" s="18">
        <v>0</v>
      </c>
      <c r="D64" s="19">
        <v>0</v>
      </c>
      <c r="E64" s="27" t="s">
        <v>159</v>
      </c>
      <c r="F64" s="27" t="s">
        <v>159</v>
      </c>
      <c r="G64" s="28" t="s">
        <v>159</v>
      </c>
      <c r="I64" s="95">
        <v>0</v>
      </c>
      <c r="J64" s="18">
        <v>0</v>
      </c>
      <c r="K64" s="19">
        <v>0</v>
      </c>
      <c r="L64" s="77" t="s">
        <v>159</v>
      </c>
      <c r="M64" s="77" t="s">
        <v>159</v>
      </c>
      <c r="N64" s="78" t="s">
        <v>159</v>
      </c>
      <c r="P64" s="95">
        <v>0</v>
      </c>
      <c r="Q64" s="18">
        <v>0</v>
      </c>
      <c r="R64" s="19">
        <v>0</v>
      </c>
      <c r="S64" s="77" t="s">
        <v>159</v>
      </c>
      <c r="T64" s="77" t="s">
        <v>159</v>
      </c>
      <c r="U64" s="78" t="s">
        <v>159</v>
      </c>
    </row>
    <row r="65" spans="1:21" x14ac:dyDescent="0.2">
      <c r="A65" s="17" t="s">
        <v>178</v>
      </c>
      <c r="B65" s="18">
        <v>0</v>
      </c>
      <c r="C65" s="18">
        <v>0</v>
      </c>
      <c r="D65" s="19">
        <v>0</v>
      </c>
      <c r="E65" s="27" t="s">
        <v>159</v>
      </c>
      <c r="F65" s="27" t="s">
        <v>159</v>
      </c>
      <c r="G65" s="28" t="s">
        <v>159</v>
      </c>
      <c r="I65" s="95">
        <v>0</v>
      </c>
      <c r="J65" s="18">
        <v>0</v>
      </c>
      <c r="K65" s="19">
        <v>0</v>
      </c>
      <c r="L65" s="77" t="s">
        <v>159</v>
      </c>
      <c r="M65" s="77" t="s">
        <v>159</v>
      </c>
      <c r="N65" s="78" t="s">
        <v>159</v>
      </c>
      <c r="P65" s="95">
        <v>0</v>
      </c>
      <c r="Q65" s="18">
        <v>0</v>
      </c>
      <c r="R65" s="19">
        <v>0</v>
      </c>
      <c r="S65" s="77" t="s">
        <v>159</v>
      </c>
      <c r="T65" s="77" t="s">
        <v>159</v>
      </c>
      <c r="U65" s="78" t="s">
        <v>159</v>
      </c>
    </row>
    <row r="66" spans="1:21" x14ac:dyDescent="0.2">
      <c r="A66" s="17" t="s">
        <v>179</v>
      </c>
      <c r="B66" s="18">
        <v>318</v>
      </c>
      <c r="C66" s="18">
        <v>172</v>
      </c>
      <c r="D66" s="19">
        <v>114</v>
      </c>
      <c r="E66" s="27">
        <v>6.2560494818102413E-2</v>
      </c>
      <c r="F66" s="27">
        <v>2.9056704496693956E-2</v>
      </c>
      <c r="G66" s="28">
        <v>1.7751921567650392E-2</v>
      </c>
      <c r="I66" s="95">
        <v>123</v>
      </c>
      <c r="J66" s="18">
        <v>96</v>
      </c>
      <c r="K66" s="19">
        <v>70</v>
      </c>
      <c r="L66" s="77">
        <v>0.27015154842960687</v>
      </c>
      <c r="M66" s="77">
        <v>0.1635267263993459</v>
      </c>
      <c r="N66" s="78">
        <v>0.1120699316373417</v>
      </c>
      <c r="P66" s="95">
        <v>195</v>
      </c>
      <c r="Q66" s="18">
        <v>76</v>
      </c>
      <c r="R66" s="19">
        <v>44</v>
      </c>
      <c r="S66" s="77">
        <v>4.2136834508122688E-2</v>
      </c>
      <c r="T66" s="77">
        <v>1.4252494186482634E-2</v>
      </c>
      <c r="U66" s="78">
        <v>7.5898316954821528E-3</v>
      </c>
    </row>
    <row r="67" spans="1:21" x14ac:dyDescent="0.2">
      <c r="A67" s="17" t="s">
        <v>180</v>
      </c>
      <c r="B67" s="18">
        <v>0</v>
      </c>
      <c r="C67" s="18">
        <v>155</v>
      </c>
      <c r="D67" s="19">
        <v>150</v>
      </c>
      <c r="E67" s="27" t="s">
        <v>159</v>
      </c>
      <c r="F67" s="27">
        <v>2.6184820912718391E-2</v>
      </c>
      <c r="G67" s="28">
        <v>2.3357791536382098E-2</v>
      </c>
      <c r="I67" s="95">
        <v>0</v>
      </c>
      <c r="J67" s="18">
        <v>0</v>
      </c>
      <c r="K67" s="19">
        <v>0</v>
      </c>
      <c r="L67" s="77" t="s">
        <v>159</v>
      </c>
      <c r="M67" s="77" t="s">
        <v>159</v>
      </c>
      <c r="N67" s="78" t="s">
        <v>159</v>
      </c>
      <c r="P67" s="95">
        <v>0</v>
      </c>
      <c r="Q67" s="18">
        <v>155</v>
      </c>
      <c r="R67" s="19">
        <v>150</v>
      </c>
      <c r="S67" s="77" t="s">
        <v>159</v>
      </c>
      <c r="T67" s="77">
        <v>2.9067586827694846E-2</v>
      </c>
      <c r="U67" s="78">
        <v>2.5874426234598246E-2</v>
      </c>
    </row>
    <row r="68" spans="1:21" ht="13.5" thickBot="1" x14ac:dyDescent="0.25">
      <c r="A68" s="20" t="s">
        <v>4</v>
      </c>
      <c r="B68" s="21">
        <v>508308</v>
      </c>
      <c r="C68" s="21">
        <v>591946</v>
      </c>
      <c r="D68" s="22">
        <v>642184</v>
      </c>
      <c r="E68" s="23">
        <v>100</v>
      </c>
      <c r="F68" s="23">
        <v>100</v>
      </c>
      <c r="G68" s="48">
        <v>100</v>
      </c>
      <c r="I68" s="96">
        <v>45530</v>
      </c>
      <c r="J68" s="21">
        <v>58706</v>
      </c>
      <c r="K68" s="22">
        <v>62461</v>
      </c>
      <c r="L68" s="81">
        <v>100</v>
      </c>
      <c r="M68" s="81">
        <v>100</v>
      </c>
      <c r="N68" s="82">
        <v>100</v>
      </c>
      <c r="P68" s="96">
        <v>462778</v>
      </c>
      <c r="Q68" s="21">
        <v>533240</v>
      </c>
      <c r="R68" s="22">
        <v>579723</v>
      </c>
      <c r="S68" s="81">
        <v>100</v>
      </c>
      <c r="T68" s="81">
        <v>100</v>
      </c>
      <c r="U68" s="82">
        <v>100</v>
      </c>
    </row>
    <row r="69" spans="1:21" x14ac:dyDescent="0.2">
      <c r="A69" s="24"/>
      <c r="B69" s="24"/>
      <c r="C69" s="24"/>
      <c r="D69" s="24"/>
      <c r="E69" s="24"/>
      <c r="F69" s="24"/>
      <c r="G69" s="50"/>
    </row>
    <row r="70" spans="1:21" ht="12.75" customHeight="1" x14ac:dyDescent="0.2">
      <c r="A70" s="26" t="s">
        <v>155</v>
      </c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184">
        <v>16</v>
      </c>
    </row>
    <row r="71" spans="1:21" ht="12.75" customHeight="1" x14ac:dyDescent="0.2">
      <c r="A71" s="26" t="s">
        <v>156</v>
      </c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183"/>
    </row>
    <row r="72" spans="1:21" ht="12.75" customHeight="1" x14ac:dyDescent="0.2"/>
  </sheetData>
  <mergeCells count="5">
    <mergeCell ref="U70:U71"/>
    <mergeCell ref="I4:N4"/>
    <mergeCell ref="P4:U4"/>
    <mergeCell ref="I37:N37"/>
    <mergeCell ref="P37:U37"/>
  </mergeCells>
  <hyperlinks>
    <hyperlink ref="A2" location="Innhold!A40" tooltip="Move to Innhold" display="Tilbake til innholdsfortegnelsen" xr:uid="{00000000-0004-0000-0F00-000000000000}"/>
  </hyperlinks>
  <pageMargins left="0.78740157480314965" right="0.78740157480314965" top="0.39370078740157483" bottom="0.19685039370078741" header="3.937007874015748E-2" footer="3.937007874015748E-2"/>
  <pageSetup paperSize="9" scale="47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U73"/>
  <sheetViews>
    <sheetView showGridLines="0" showRowColHeaders="0" zoomScaleNormal="100" workbookViewId="0"/>
  </sheetViews>
  <sheetFormatPr defaultColWidth="11.42578125" defaultRowHeight="12.75" x14ac:dyDescent="0.2"/>
  <cols>
    <col min="1" max="1" width="25.7109375" style="1" customWidth="1"/>
    <col min="2" max="7" width="12.5703125" style="1" customWidth="1"/>
    <col min="8" max="8" width="6.7109375" style="1" customWidth="1"/>
    <col min="9" max="14" width="12.5703125" style="1" customWidth="1"/>
    <col min="15" max="15" width="6.7109375" style="1" customWidth="1"/>
    <col min="16" max="21" width="12.570312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124</v>
      </c>
      <c r="B4" s="6"/>
      <c r="C4" s="6"/>
      <c r="D4" s="194" t="s">
        <v>105</v>
      </c>
      <c r="E4" s="194"/>
      <c r="F4" s="6"/>
      <c r="I4" s="194" t="s">
        <v>92</v>
      </c>
      <c r="J4" s="194"/>
      <c r="K4" s="194"/>
      <c r="L4" s="194"/>
      <c r="M4" s="194"/>
      <c r="N4" s="194"/>
      <c r="P4" s="194" t="s">
        <v>93</v>
      </c>
      <c r="Q4" s="194"/>
      <c r="R4" s="194"/>
      <c r="S4" s="194"/>
      <c r="T4" s="194"/>
      <c r="U4" s="194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5" t="s">
        <v>1</v>
      </c>
      <c r="K5" s="10"/>
      <c r="L5" s="11"/>
      <c r="M5" s="85" t="s">
        <v>2</v>
      </c>
      <c r="N5" s="12"/>
      <c r="P5" s="7"/>
      <c r="Q5" s="85" t="s">
        <v>1</v>
      </c>
      <c r="R5" s="10"/>
      <c r="S5" s="11"/>
      <c r="T5" s="85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4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4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7" t="s">
        <v>82</v>
      </c>
      <c r="B7" s="18">
        <v>1709079</v>
      </c>
      <c r="C7" s="18">
        <v>1795014</v>
      </c>
      <c r="D7" s="19">
        <v>1997141</v>
      </c>
      <c r="E7" s="27">
        <v>21.959281228470555</v>
      </c>
      <c r="F7" s="27">
        <v>22.030953309348625</v>
      </c>
      <c r="G7" s="28">
        <v>23.118017190626485</v>
      </c>
      <c r="I7" s="95">
        <v>984056</v>
      </c>
      <c r="J7" s="18">
        <v>1050020</v>
      </c>
      <c r="K7" s="19">
        <v>1175780</v>
      </c>
      <c r="L7" s="77">
        <v>18.710743424517666</v>
      </c>
      <c r="M7" s="77">
        <v>18.943776483571639</v>
      </c>
      <c r="N7" s="78">
        <v>20.524903932982728</v>
      </c>
      <c r="P7" s="95">
        <v>725023</v>
      </c>
      <c r="Q7" s="18">
        <v>744994</v>
      </c>
      <c r="R7" s="19">
        <v>821361</v>
      </c>
      <c r="S7" s="77">
        <v>28.729301690101106</v>
      </c>
      <c r="T7" s="77">
        <v>28.60006725868643</v>
      </c>
      <c r="U7" s="78">
        <v>28.222156785064019</v>
      </c>
    </row>
    <row r="8" spans="1:21" x14ac:dyDescent="0.2">
      <c r="A8" s="17" t="s">
        <v>158</v>
      </c>
      <c r="B8" s="18">
        <v>116161</v>
      </c>
      <c r="C8" s="18">
        <v>120378</v>
      </c>
      <c r="D8" s="19">
        <v>138699</v>
      </c>
      <c r="E8" s="27">
        <v>1.4925068219669004</v>
      </c>
      <c r="F8" s="27">
        <v>1.4774492552552618</v>
      </c>
      <c r="G8" s="28">
        <v>1.6055180211726177</v>
      </c>
      <c r="I8" s="95">
        <v>114697</v>
      </c>
      <c r="J8" s="18">
        <v>118863</v>
      </c>
      <c r="K8" s="19">
        <v>136784</v>
      </c>
      <c r="L8" s="77">
        <v>2.1808374102306196</v>
      </c>
      <c r="M8" s="77">
        <v>2.1444487763726174</v>
      </c>
      <c r="N8" s="78">
        <v>2.3877583047586364</v>
      </c>
      <c r="P8" s="95">
        <v>1464</v>
      </c>
      <c r="Q8" s="18">
        <v>1515</v>
      </c>
      <c r="R8" s="19">
        <v>1915</v>
      </c>
      <c r="S8" s="77">
        <v>5.8011535736532525E-2</v>
      </c>
      <c r="T8" s="77">
        <v>5.816033672339635E-2</v>
      </c>
      <c r="U8" s="78">
        <v>6.5799849570892202E-2</v>
      </c>
    </row>
    <row r="9" spans="1:21" x14ac:dyDescent="0.2">
      <c r="A9" s="17" t="s">
        <v>83</v>
      </c>
      <c r="B9" s="18">
        <v>1832139</v>
      </c>
      <c r="C9" s="18">
        <v>1983064</v>
      </c>
      <c r="D9" s="19">
        <v>2216210</v>
      </c>
      <c r="E9" s="27">
        <v>23.540430577316094</v>
      </c>
      <c r="F9" s="27">
        <v>24.338969163165366</v>
      </c>
      <c r="G9" s="28">
        <v>25.653862635656832</v>
      </c>
      <c r="I9" s="95">
        <v>1097485</v>
      </c>
      <c r="J9" s="18">
        <v>1141244</v>
      </c>
      <c r="K9" s="19">
        <v>1233219</v>
      </c>
      <c r="L9" s="77">
        <v>20.867471208200314</v>
      </c>
      <c r="M9" s="77">
        <v>20.589580435817634</v>
      </c>
      <c r="N9" s="78">
        <v>21.527582969032494</v>
      </c>
      <c r="P9" s="95">
        <v>734654</v>
      </c>
      <c r="Q9" s="18">
        <v>841820</v>
      </c>
      <c r="R9" s="19">
        <v>982991</v>
      </c>
      <c r="S9" s="77">
        <v>29.110933589471699</v>
      </c>
      <c r="T9" s="77">
        <v>32.317184594382518</v>
      </c>
      <c r="U9" s="78">
        <v>33.775801529786371</v>
      </c>
    </row>
    <row r="10" spans="1:21" x14ac:dyDescent="0.2">
      <c r="A10" s="17" t="s">
        <v>85</v>
      </c>
      <c r="B10" s="18">
        <v>1190975</v>
      </c>
      <c r="C10" s="18">
        <v>1193297</v>
      </c>
      <c r="D10" s="19">
        <v>1313257</v>
      </c>
      <c r="E10" s="27">
        <v>15.30236750968078</v>
      </c>
      <c r="F10" s="27">
        <v>14.645830334017331</v>
      </c>
      <c r="G10" s="28">
        <v>15.201679752060855</v>
      </c>
      <c r="I10" s="95">
        <v>598703</v>
      </c>
      <c r="J10" s="18">
        <v>667879</v>
      </c>
      <c r="K10" s="19">
        <v>753455</v>
      </c>
      <c r="L10" s="77">
        <v>11.383679608161525</v>
      </c>
      <c r="M10" s="77">
        <v>12.0494376241132</v>
      </c>
      <c r="N10" s="78">
        <v>13.152623358813299</v>
      </c>
      <c r="P10" s="95">
        <v>592272</v>
      </c>
      <c r="Q10" s="18">
        <v>525418</v>
      </c>
      <c r="R10" s="19">
        <v>559802</v>
      </c>
      <c r="S10" s="77">
        <v>23.468994736166387</v>
      </c>
      <c r="T10" s="77">
        <v>20.170619010253112</v>
      </c>
      <c r="U10" s="78">
        <v>19.234928140723028</v>
      </c>
    </row>
    <row r="11" spans="1:21" x14ac:dyDescent="0.2">
      <c r="A11" s="17" t="s">
        <v>181</v>
      </c>
      <c r="B11" s="18">
        <v>735861</v>
      </c>
      <c r="C11" s="18">
        <v>1248756</v>
      </c>
      <c r="D11" s="19">
        <v>1333868</v>
      </c>
      <c r="E11" s="27">
        <v>9.4547874288219393</v>
      </c>
      <c r="F11" s="27">
        <v>15.326501704593364</v>
      </c>
      <c r="G11" s="28">
        <v>15.440263533734758</v>
      </c>
      <c r="I11" s="95">
        <v>661793</v>
      </c>
      <c r="J11" s="18">
        <v>1169326</v>
      </c>
      <c r="K11" s="19">
        <v>1239632</v>
      </c>
      <c r="L11" s="77">
        <v>12.583266626230436</v>
      </c>
      <c r="M11" s="77">
        <v>21.096217577216521</v>
      </c>
      <c r="N11" s="78">
        <v>21.639530960087129</v>
      </c>
      <c r="P11" s="95">
        <v>74068</v>
      </c>
      <c r="Q11" s="18">
        <v>79430</v>
      </c>
      <c r="R11" s="19">
        <v>94236</v>
      </c>
      <c r="S11" s="77">
        <v>2.9349716044627674</v>
      </c>
      <c r="T11" s="77">
        <v>3.0492907893989254</v>
      </c>
      <c r="U11" s="78">
        <v>3.2379710831136284</v>
      </c>
    </row>
    <row r="12" spans="1:21" x14ac:dyDescent="0.2">
      <c r="A12" s="17" t="s">
        <v>182</v>
      </c>
      <c r="B12" s="18">
        <v>0</v>
      </c>
      <c r="C12" s="18">
        <v>0</v>
      </c>
      <c r="D12" s="19">
        <v>0</v>
      </c>
      <c r="E12" s="27" t="s">
        <v>159</v>
      </c>
      <c r="F12" s="27" t="s">
        <v>159</v>
      </c>
      <c r="G12" s="28" t="s">
        <v>159</v>
      </c>
      <c r="I12" s="95">
        <v>0</v>
      </c>
      <c r="J12" s="18">
        <v>0</v>
      </c>
      <c r="K12" s="19">
        <v>0</v>
      </c>
      <c r="L12" s="77" t="s">
        <v>159</v>
      </c>
      <c r="M12" s="77" t="s">
        <v>159</v>
      </c>
      <c r="N12" s="78" t="s">
        <v>159</v>
      </c>
      <c r="P12" s="95">
        <v>0</v>
      </c>
      <c r="Q12" s="18">
        <v>0</v>
      </c>
      <c r="R12" s="19">
        <v>0</v>
      </c>
      <c r="S12" s="77" t="s">
        <v>159</v>
      </c>
      <c r="T12" s="77" t="s">
        <v>159</v>
      </c>
      <c r="U12" s="78" t="s">
        <v>159</v>
      </c>
    </row>
    <row r="13" spans="1:21" x14ac:dyDescent="0.2">
      <c r="A13" s="17" t="s">
        <v>160</v>
      </c>
      <c r="B13" s="18">
        <v>72619</v>
      </c>
      <c r="C13" s="18">
        <v>76449</v>
      </c>
      <c r="D13" s="19">
        <v>81665</v>
      </c>
      <c r="E13" s="27">
        <v>0.93305285684880768</v>
      </c>
      <c r="F13" s="27">
        <v>0.93829036962741963</v>
      </c>
      <c r="G13" s="28">
        <v>0.94531776868659345</v>
      </c>
      <c r="I13" s="95">
        <v>72568</v>
      </c>
      <c r="J13" s="18">
        <v>76409</v>
      </c>
      <c r="K13" s="19">
        <v>81657</v>
      </c>
      <c r="L13" s="77">
        <v>1.3798007723446613</v>
      </c>
      <c r="M13" s="77">
        <v>1.3785213780053955</v>
      </c>
      <c r="N13" s="78">
        <v>1.425438500787197</v>
      </c>
      <c r="P13" s="95">
        <v>51</v>
      </c>
      <c r="Q13" s="18">
        <v>40</v>
      </c>
      <c r="R13" s="19">
        <v>8</v>
      </c>
      <c r="S13" s="77">
        <v>2.0208936629529774E-3</v>
      </c>
      <c r="T13" s="77">
        <v>1.5355864481424778E-3</v>
      </c>
      <c r="U13" s="78">
        <v>2.7488187810294397E-4</v>
      </c>
    </row>
    <row r="14" spans="1:21" x14ac:dyDescent="0.2">
      <c r="A14" s="17" t="s">
        <v>161</v>
      </c>
      <c r="B14" s="18">
        <v>206365</v>
      </c>
      <c r="C14" s="18">
        <v>205471</v>
      </c>
      <c r="D14" s="19">
        <v>137747</v>
      </c>
      <c r="E14" s="27">
        <v>2.6515024002479266</v>
      </c>
      <c r="F14" s="27">
        <v>2.5218310316382886</v>
      </c>
      <c r="G14" s="28">
        <v>1.5944980920011289</v>
      </c>
      <c r="I14" s="95">
        <v>149574</v>
      </c>
      <c r="J14" s="18">
        <v>149722</v>
      </c>
      <c r="K14" s="19">
        <v>78222</v>
      </c>
      <c r="L14" s="77">
        <v>2.8439852376072148</v>
      </c>
      <c r="M14" s="77">
        <v>2.7011867418461675</v>
      </c>
      <c r="N14" s="78">
        <v>1.3654757143732457</v>
      </c>
      <c r="P14" s="95">
        <v>56791</v>
      </c>
      <c r="Q14" s="18">
        <v>55749</v>
      </c>
      <c r="R14" s="19">
        <v>59525</v>
      </c>
      <c r="S14" s="77">
        <v>2.2503641571129909</v>
      </c>
      <c r="T14" s="77">
        <v>2.140185222437375</v>
      </c>
      <c r="U14" s="78">
        <v>2.0452929742597172</v>
      </c>
    </row>
    <row r="15" spans="1:21" x14ac:dyDescent="0.2">
      <c r="A15" s="17" t="s">
        <v>162</v>
      </c>
      <c r="B15" s="18">
        <v>615827</v>
      </c>
      <c r="C15" s="18">
        <v>594636</v>
      </c>
      <c r="D15" s="19">
        <v>409538</v>
      </c>
      <c r="E15" s="27">
        <v>7.9125179591378378</v>
      </c>
      <c r="F15" s="27">
        <v>7.2982149175760345</v>
      </c>
      <c r="G15" s="28">
        <v>4.7406299926819333</v>
      </c>
      <c r="I15" s="95">
        <v>533852</v>
      </c>
      <c r="J15" s="18">
        <v>512555</v>
      </c>
      <c r="K15" s="19">
        <v>338710</v>
      </c>
      <c r="L15" s="77">
        <v>10.150609110320556</v>
      </c>
      <c r="M15" s="77">
        <v>9.2471832494019743</v>
      </c>
      <c r="N15" s="78">
        <v>5.912662412305516</v>
      </c>
      <c r="P15" s="95">
        <v>81975</v>
      </c>
      <c r="Q15" s="18">
        <v>82081</v>
      </c>
      <c r="R15" s="19">
        <v>70828</v>
      </c>
      <c r="S15" s="77">
        <v>3.2482893729523594</v>
      </c>
      <c r="T15" s="77">
        <v>3.151061781249568</v>
      </c>
      <c r="U15" s="78">
        <v>2.4336667077844143</v>
      </c>
    </row>
    <row r="16" spans="1:21" x14ac:dyDescent="0.2">
      <c r="A16" s="17" t="s">
        <v>163</v>
      </c>
      <c r="B16" s="18">
        <v>111355</v>
      </c>
      <c r="C16" s="18">
        <v>125096</v>
      </c>
      <c r="D16" s="19">
        <v>148646</v>
      </c>
      <c r="E16" s="27">
        <v>1.4307564256516749</v>
      </c>
      <c r="F16" s="27">
        <v>1.5353552313164551</v>
      </c>
      <c r="G16" s="28">
        <v>1.7206600752364829</v>
      </c>
      <c r="I16" s="95">
        <v>54207</v>
      </c>
      <c r="J16" s="18">
        <v>62699</v>
      </c>
      <c r="K16" s="19">
        <v>76272</v>
      </c>
      <c r="L16" s="77">
        <v>1.0306865349256842</v>
      </c>
      <c r="M16" s="77">
        <v>1.1311744935748445</v>
      </c>
      <c r="N16" s="78">
        <v>1.3314357046186009</v>
      </c>
      <c r="P16" s="95">
        <v>57148</v>
      </c>
      <c r="Q16" s="18">
        <v>62397</v>
      </c>
      <c r="R16" s="19">
        <v>72374</v>
      </c>
      <c r="S16" s="77">
        <v>2.2645104127536619</v>
      </c>
      <c r="T16" s="77">
        <v>2.3953996901186549</v>
      </c>
      <c r="U16" s="78">
        <v>2.4867876307278083</v>
      </c>
    </row>
    <row r="17" spans="1:21" x14ac:dyDescent="0.2">
      <c r="A17" s="17" t="s">
        <v>183</v>
      </c>
      <c r="B17" s="18">
        <v>462242</v>
      </c>
      <c r="C17" s="18">
        <v>0</v>
      </c>
      <c r="D17" s="19">
        <v>0</v>
      </c>
      <c r="E17" s="27">
        <v>5.9391649383151313</v>
      </c>
      <c r="F17" s="27" t="s">
        <v>159</v>
      </c>
      <c r="G17" s="28" t="s">
        <v>159</v>
      </c>
      <c r="I17" s="95">
        <v>461084</v>
      </c>
      <c r="J17" s="18">
        <v>0</v>
      </c>
      <c r="K17" s="19">
        <v>0</v>
      </c>
      <c r="L17" s="77">
        <v>8.7670055577632802</v>
      </c>
      <c r="M17" s="77" t="s">
        <v>159</v>
      </c>
      <c r="N17" s="78" t="s">
        <v>159</v>
      </c>
      <c r="P17" s="95">
        <v>1158</v>
      </c>
      <c r="Q17" s="18">
        <v>0</v>
      </c>
      <c r="R17" s="19">
        <v>0</v>
      </c>
      <c r="S17" s="77">
        <v>4.5886173758814659E-2</v>
      </c>
      <c r="T17" s="77" t="s">
        <v>159</v>
      </c>
      <c r="U17" s="78" t="s">
        <v>159</v>
      </c>
    </row>
    <row r="18" spans="1:21" x14ac:dyDescent="0.2">
      <c r="A18" s="17" t="s">
        <v>164</v>
      </c>
      <c r="B18" s="18">
        <v>0</v>
      </c>
      <c r="C18" s="18">
        <v>0</v>
      </c>
      <c r="D18" s="19">
        <v>0</v>
      </c>
      <c r="E18" s="27" t="s">
        <v>159</v>
      </c>
      <c r="F18" s="27" t="s">
        <v>159</v>
      </c>
      <c r="G18" s="28" t="s">
        <v>159</v>
      </c>
      <c r="I18" s="95">
        <v>0</v>
      </c>
      <c r="J18" s="18">
        <v>0</v>
      </c>
      <c r="K18" s="19">
        <v>0</v>
      </c>
      <c r="L18" s="77" t="s">
        <v>159</v>
      </c>
      <c r="M18" s="77" t="s">
        <v>159</v>
      </c>
      <c r="N18" s="78" t="s">
        <v>159</v>
      </c>
      <c r="P18" s="95">
        <v>0</v>
      </c>
      <c r="Q18" s="18">
        <v>0</v>
      </c>
      <c r="R18" s="19">
        <v>0</v>
      </c>
      <c r="S18" s="77" t="s">
        <v>159</v>
      </c>
      <c r="T18" s="77" t="s">
        <v>159</v>
      </c>
      <c r="U18" s="78" t="s">
        <v>159</v>
      </c>
    </row>
    <row r="19" spans="1:21" x14ac:dyDescent="0.2">
      <c r="A19" s="17" t="s">
        <v>165</v>
      </c>
      <c r="B19" s="18">
        <v>0</v>
      </c>
      <c r="C19" s="18">
        <v>0</v>
      </c>
      <c r="D19" s="19">
        <v>0</v>
      </c>
      <c r="E19" s="27" t="s">
        <v>159</v>
      </c>
      <c r="F19" s="27" t="s">
        <v>159</v>
      </c>
      <c r="G19" s="28" t="s">
        <v>159</v>
      </c>
      <c r="I19" s="95">
        <v>0</v>
      </c>
      <c r="J19" s="18">
        <v>0</v>
      </c>
      <c r="K19" s="19">
        <v>0</v>
      </c>
      <c r="L19" s="77" t="s">
        <v>159</v>
      </c>
      <c r="M19" s="77" t="s">
        <v>159</v>
      </c>
      <c r="N19" s="78" t="s">
        <v>159</v>
      </c>
      <c r="P19" s="95">
        <v>0</v>
      </c>
      <c r="Q19" s="18">
        <v>0</v>
      </c>
      <c r="R19" s="19">
        <v>0</v>
      </c>
      <c r="S19" s="77" t="s">
        <v>159</v>
      </c>
      <c r="T19" s="77" t="s">
        <v>159</v>
      </c>
      <c r="U19" s="78" t="s">
        <v>159</v>
      </c>
    </row>
    <row r="20" spans="1:21" x14ac:dyDescent="0.2">
      <c r="A20" s="17" t="s">
        <v>166</v>
      </c>
      <c r="B20" s="18">
        <v>0</v>
      </c>
      <c r="C20" s="18">
        <v>0</v>
      </c>
      <c r="D20" s="19">
        <v>0</v>
      </c>
      <c r="E20" s="27" t="s">
        <v>159</v>
      </c>
      <c r="F20" s="27" t="s">
        <v>159</v>
      </c>
      <c r="G20" s="28" t="s">
        <v>159</v>
      </c>
      <c r="I20" s="95">
        <v>0</v>
      </c>
      <c r="J20" s="18">
        <v>0</v>
      </c>
      <c r="K20" s="19">
        <v>0</v>
      </c>
      <c r="L20" s="77" t="s">
        <v>159</v>
      </c>
      <c r="M20" s="77" t="s">
        <v>159</v>
      </c>
      <c r="N20" s="78" t="s">
        <v>159</v>
      </c>
      <c r="P20" s="95">
        <v>0</v>
      </c>
      <c r="Q20" s="18">
        <v>0</v>
      </c>
      <c r="R20" s="19">
        <v>0</v>
      </c>
      <c r="S20" s="77" t="s">
        <v>159</v>
      </c>
      <c r="T20" s="77" t="s">
        <v>159</v>
      </c>
      <c r="U20" s="78" t="s">
        <v>159</v>
      </c>
    </row>
    <row r="21" spans="1:21" x14ac:dyDescent="0.2">
      <c r="A21" s="17" t="s">
        <v>167</v>
      </c>
      <c r="B21" s="18">
        <v>214527</v>
      </c>
      <c r="C21" s="18">
        <v>230479</v>
      </c>
      <c r="D21" s="19">
        <v>239516</v>
      </c>
      <c r="E21" s="27">
        <v>2.7563727154216413</v>
      </c>
      <c r="F21" s="27">
        <v>2.8287646156438675</v>
      </c>
      <c r="G21" s="28">
        <v>2.7725308355444573</v>
      </c>
      <c r="I21" s="95">
        <v>190662</v>
      </c>
      <c r="J21" s="18">
        <v>203052</v>
      </c>
      <c r="K21" s="19">
        <v>210073</v>
      </c>
      <c r="L21" s="77">
        <v>3.6252284044865202</v>
      </c>
      <c r="M21" s="77">
        <v>3.6633318437193467</v>
      </c>
      <c r="N21" s="78">
        <v>3.6671215226602598</v>
      </c>
      <c r="P21" s="95">
        <v>23865</v>
      </c>
      <c r="Q21" s="18">
        <v>27427</v>
      </c>
      <c r="R21" s="19">
        <v>29443</v>
      </c>
      <c r="S21" s="77">
        <v>0.94565935816417268</v>
      </c>
      <c r="T21" s="77">
        <v>1.0529132378300936</v>
      </c>
      <c r="U21" s="78">
        <v>1.0116683921231224</v>
      </c>
    </row>
    <row r="22" spans="1:21" x14ac:dyDescent="0.2">
      <c r="A22" s="17" t="s">
        <v>168</v>
      </c>
      <c r="B22" s="18">
        <v>0</v>
      </c>
      <c r="C22" s="18">
        <v>0</v>
      </c>
      <c r="D22" s="19">
        <v>0</v>
      </c>
      <c r="E22" s="27" t="s">
        <v>159</v>
      </c>
      <c r="F22" s="27" t="s">
        <v>159</v>
      </c>
      <c r="G22" s="28" t="s">
        <v>159</v>
      </c>
      <c r="I22" s="95">
        <v>0</v>
      </c>
      <c r="J22" s="18">
        <v>0</v>
      </c>
      <c r="K22" s="19">
        <v>0</v>
      </c>
      <c r="L22" s="77" t="s">
        <v>159</v>
      </c>
      <c r="M22" s="77" t="s">
        <v>159</v>
      </c>
      <c r="N22" s="78" t="s">
        <v>159</v>
      </c>
      <c r="P22" s="95">
        <v>0</v>
      </c>
      <c r="Q22" s="18">
        <v>0</v>
      </c>
      <c r="R22" s="19">
        <v>0</v>
      </c>
      <c r="S22" s="77" t="s">
        <v>159</v>
      </c>
      <c r="T22" s="77" t="s">
        <v>159</v>
      </c>
      <c r="U22" s="78" t="s">
        <v>159</v>
      </c>
    </row>
    <row r="23" spans="1:21" x14ac:dyDescent="0.2">
      <c r="A23" s="17" t="s">
        <v>169</v>
      </c>
      <c r="B23" s="18">
        <v>7490</v>
      </c>
      <c r="C23" s="18">
        <v>8435</v>
      </c>
      <c r="D23" s="19">
        <v>3725</v>
      </c>
      <c r="E23" s="27">
        <v>9.6236052517902598E-2</v>
      </c>
      <c r="F23" s="27">
        <v>0.10352626283937376</v>
      </c>
      <c r="G23" s="28">
        <v>4.3118945550205845E-2</v>
      </c>
      <c r="I23" s="95">
        <v>0</v>
      </c>
      <c r="J23" s="18">
        <v>0</v>
      </c>
      <c r="K23" s="19">
        <v>0</v>
      </c>
      <c r="L23" s="77" t="s">
        <v>159</v>
      </c>
      <c r="M23" s="77" t="s">
        <v>159</v>
      </c>
      <c r="N23" s="78" t="s">
        <v>159</v>
      </c>
      <c r="P23" s="95">
        <v>7490</v>
      </c>
      <c r="Q23" s="18">
        <v>8435</v>
      </c>
      <c r="R23" s="19">
        <v>3725</v>
      </c>
      <c r="S23" s="77">
        <v>0.29679399089250591</v>
      </c>
      <c r="T23" s="77">
        <v>0.32381679225204502</v>
      </c>
      <c r="U23" s="78">
        <v>0.12799187449168328</v>
      </c>
    </row>
    <row r="24" spans="1:21" x14ac:dyDescent="0.2">
      <c r="A24" s="17" t="s">
        <v>170</v>
      </c>
      <c r="B24" s="18">
        <v>655</v>
      </c>
      <c r="C24" s="18">
        <v>0</v>
      </c>
      <c r="D24" s="19">
        <v>0</v>
      </c>
      <c r="E24" s="27">
        <v>8.4158363683880123E-3</v>
      </c>
      <c r="F24" s="27" t="s">
        <v>159</v>
      </c>
      <c r="G24" s="28" t="s">
        <v>159</v>
      </c>
      <c r="I24" s="95">
        <v>0</v>
      </c>
      <c r="J24" s="18">
        <v>0</v>
      </c>
      <c r="K24" s="19">
        <v>0</v>
      </c>
      <c r="L24" s="77" t="s">
        <v>159</v>
      </c>
      <c r="M24" s="77" t="s">
        <v>159</v>
      </c>
      <c r="N24" s="78" t="s">
        <v>159</v>
      </c>
      <c r="P24" s="95">
        <v>655</v>
      </c>
      <c r="Q24" s="18">
        <v>0</v>
      </c>
      <c r="R24" s="19">
        <v>0</v>
      </c>
      <c r="S24" s="77">
        <v>2.595461469086667E-2</v>
      </c>
      <c r="T24" s="77" t="s">
        <v>159</v>
      </c>
      <c r="U24" s="78" t="s">
        <v>159</v>
      </c>
    </row>
    <row r="25" spans="1:21" x14ac:dyDescent="0.2">
      <c r="A25" s="17" t="s">
        <v>171</v>
      </c>
      <c r="B25" s="18">
        <v>0</v>
      </c>
      <c r="C25" s="18">
        <v>0</v>
      </c>
      <c r="D25" s="19">
        <v>0</v>
      </c>
      <c r="E25" s="27" t="s">
        <v>159</v>
      </c>
      <c r="F25" s="27" t="s">
        <v>159</v>
      </c>
      <c r="G25" s="28" t="s">
        <v>159</v>
      </c>
      <c r="I25" s="95">
        <v>0</v>
      </c>
      <c r="J25" s="18">
        <v>0</v>
      </c>
      <c r="K25" s="19">
        <v>0</v>
      </c>
      <c r="L25" s="77" t="s">
        <v>159</v>
      </c>
      <c r="M25" s="77" t="s">
        <v>159</v>
      </c>
      <c r="N25" s="78" t="s">
        <v>159</v>
      </c>
      <c r="P25" s="95">
        <v>0</v>
      </c>
      <c r="Q25" s="18">
        <v>0</v>
      </c>
      <c r="R25" s="19">
        <v>0</v>
      </c>
      <c r="S25" s="77" t="s">
        <v>159</v>
      </c>
      <c r="T25" s="77" t="s">
        <v>159</v>
      </c>
      <c r="U25" s="78" t="s">
        <v>159</v>
      </c>
    </row>
    <row r="26" spans="1:21" x14ac:dyDescent="0.2">
      <c r="A26" s="17" t="s">
        <v>172</v>
      </c>
      <c r="B26" s="18">
        <v>232650</v>
      </c>
      <c r="C26" s="18">
        <v>259672</v>
      </c>
      <c r="D26" s="19">
        <v>277716</v>
      </c>
      <c r="E26" s="27">
        <v>2.9892279864205662</v>
      </c>
      <c r="F26" s="27">
        <v>3.1870624450534515</v>
      </c>
      <c r="G26" s="28">
        <v>3.2147170691063001</v>
      </c>
      <c r="I26" s="95">
        <v>207944</v>
      </c>
      <c r="J26" s="18">
        <v>230248</v>
      </c>
      <c r="K26" s="19">
        <v>243493</v>
      </c>
      <c r="L26" s="77">
        <v>3.9538266426584476</v>
      </c>
      <c r="M26" s="77">
        <v>4.1539843505737055</v>
      </c>
      <c r="N26" s="78">
        <v>4.2505149206090964</v>
      </c>
      <c r="P26" s="95">
        <v>24706</v>
      </c>
      <c r="Q26" s="18">
        <v>29424</v>
      </c>
      <c r="R26" s="19">
        <v>34223</v>
      </c>
      <c r="S26" s="77">
        <v>0.97898429091992667</v>
      </c>
      <c r="T26" s="77">
        <v>1.1295773912536067</v>
      </c>
      <c r="U26" s="78">
        <v>1.1759103142896314</v>
      </c>
    </row>
    <row r="27" spans="1:21" x14ac:dyDescent="0.2">
      <c r="A27" s="17" t="s">
        <v>173</v>
      </c>
      <c r="B27" s="18">
        <v>58347</v>
      </c>
      <c r="C27" s="18">
        <v>58995</v>
      </c>
      <c r="D27" s="19">
        <v>58032</v>
      </c>
      <c r="E27" s="27">
        <v>0.74967756425394705</v>
      </c>
      <c r="F27" s="27">
        <v>0.72407016908225896</v>
      </c>
      <c r="G27" s="28">
        <v>0.67175265722672373</v>
      </c>
      <c r="I27" s="95">
        <v>6538</v>
      </c>
      <c r="J27" s="18">
        <v>7241</v>
      </c>
      <c r="K27" s="19">
        <v>7597</v>
      </c>
      <c r="L27" s="77">
        <v>0.12431288515033341</v>
      </c>
      <c r="M27" s="77">
        <v>0.13063740263760903</v>
      </c>
      <c r="N27" s="78">
        <v>0.13261638672104456</v>
      </c>
      <c r="P27" s="95">
        <v>51809</v>
      </c>
      <c r="Q27" s="18">
        <v>51754</v>
      </c>
      <c r="R27" s="19">
        <v>50435</v>
      </c>
      <c r="S27" s="77">
        <v>2.0529505839986433</v>
      </c>
      <c r="T27" s="77">
        <v>1.9868185259291449</v>
      </c>
      <c r="U27" s="78">
        <v>1.7329584402652474</v>
      </c>
    </row>
    <row r="28" spans="1:21" x14ac:dyDescent="0.2">
      <c r="A28" s="17" t="s">
        <v>174</v>
      </c>
      <c r="B28" s="18">
        <v>33152</v>
      </c>
      <c r="C28" s="18">
        <v>36320</v>
      </c>
      <c r="D28" s="19">
        <v>48131</v>
      </c>
      <c r="E28" s="27">
        <v>0.4259569576867166</v>
      </c>
      <c r="F28" s="27">
        <v>0.44577046429473088</v>
      </c>
      <c r="G28" s="28">
        <v>0.55714307873206914</v>
      </c>
      <c r="I28" s="95">
        <v>11240</v>
      </c>
      <c r="J28" s="18">
        <v>16777</v>
      </c>
      <c r="K28" s="19">
        <v>19729</v>
      </c>
      <c r="L28" s="77">
        <v>0.21371624794887542</v>
      </c>
      <c r="M28" s="77">
        <v>0.30267969949608708</v>
      </c>
      <c r="N28" s="78">
        <v>0.34439761664071189</v>
      </c>
      <c r="P28" s="95">
        <v>21912</v>
      </c>
      <c r="Q28" s="18">
        <v>19543</v>
      </c>
      <c r="R28" s="19">
        <v>28402</v>
      </c>
      <c r="S28" s="77">
        <v>0.86827101848285571</v>
      </c>
      <c r="T28" s="77">
        <v>0.75024914890121108</v>
      </c>
      <c r="U28" s="78">
        <v>0.97589938773497675</v>
      </c>
    </row>
    <row r="29" spans="1:21" x14ac:dyDescent="0.2">
      <c r="A29" s="17" t="s">
        <v>175</v>
      </c>
      <c r="B29" s="18">
        <v>6762</v>
      </c>
      <c r="C29" s="18">
        <v>7902</v>
      </c>
      <c r="D29" s="19">
        <v>8899</v>
      </c>
      <c r="E29" s="27">
        <v>8.6882267974106461E-2</v>
      </c>
      <c r="F29" s="27">
        <v>9.6984532182185113E-2</v>
      </c>
      <c r="G29" s="28">
        <v>0.10301087153054546</v>
      </c>
      <c r="I29" s="95">
        <v>2381</v>
      </c>
      <c r="J29" s="18">
        <v>2757</v>
      </c>
      <c r="K29" s="19">
        <v>3334</v>
      </c>
      <c r="L29" s="77">
        <v>4.5272098431163026E-2</v>
      </c>
      <c r="M29" s="77">
        <v>4.9739997109776009E-2</v>
      </c>
      <c r="N29" s="78">
        <v>5.8199688472813295E-2</v>
      </c>
      <c r="P29" s="95">
        <v>4381</v>
      </c>
      <c r="Q29" s="18">
        <v>5145</v>
      </c>
      <c r="R29" s="19">
        <v>5565</v>
      </c>
      <c r="S29" s="77">
        <v>0.17359872818425479</v>
      </c>
      <c r="T29" s="77">
        <v>0.1975148068923262</v>
      </c>
      <c r="U29" s="78">
        <v>0.19121470645536037</v>
      </c>
    </row>
    <row r="30" spans="1:21" x14ac:dyDescent="0.2">
      <c r="A30" s="17" t="s">
        <v>176</v>
      </c>
      <c r="B30" s="18">
        <v>0</v>
      </c>
      <c r="C30" s="18">
        <v>0</v>
      </c>
      <c r="D30" s="19">
        <v>0</v>
      </c>
      <c r="E30" s="27" t="s">
        <v>159</v>
      </c>
      <c r="F30" s="27" t="s">
        <v>159</v>
      </c>
      <c r="G30" s="28" t="s">
        <v>159</v>
      </c>
      <c r="I30" s="95">
        <v>0</v>
      </c>
      <c r="J30" s="18">
        <v>0</v>
      </c>
      <c r="K30" s="19">
        <v>0</v>
      </c>
      <c r="L30" s="77" t="s">
        <v>159</v>
      </c>
      <c r="M30" s="77" t="s">
        <v>159</v>
      </c>
      <c r="N30" s="78" t="s">
        <v>159</v>
      </c>
      <c r="P30" s="95">
        <v>0</v>
      </c>
      <c r="Q30" s="18">
        <v>0</v>
      </c>
      <c r="R30" s="19">
        <v>0</v>
      </c>
      <c r="S30" s="77" t="s">
        <v>159</v>
      </c>
      <c r="T30" s="77" t="s">
        <v>159</v>
      </c>
      <c r="U30" s="78" t="s">
        <v>159</v>
      </c>
    </row>
    <row r="31" spans="1:21" x14ac:dyDescent="0.2">
      <c r="A31" s="17" t="s">
        <v>177</v>
      </c>
      <c r="B31" s="18">
        <v>392</v>
      </c>
      <c r="C31" s="18">
        <v>793</v>
      </c>
      <c r="D31" s="19">
        <v>25029</v>
      </c>
      <c r="E31" s="27">
        <v>5.0366532158902296E-3</v>
      </c>
      <c r="F31" s="27">
        <v>9.7328187826465195E-3</v>
      </c>
      <c r="G31" s="28">
        <v>0.2897245874298261</v>
      </c>
      <c r="I31" s="95">
        <v>3</v>
      </c>
      <c r="J31" s="18">
        <v>0</v>
      </c>
      <c r="K31" s="19">
        <v>0</v>
      </c>
      <c r="L31" s="77">
        <v>5.7041703189201622E-5</v>
      </c>
      <c r="M31" s="77" t="s">
        <v>159</v>
      </c>
      <c r="N31" s="78" t="s">
        <v>159</v>
      </c>
      <c r="P31" s="95">
        <v>389</v>
      </c>
      <c r="Q31" s="18">
        <v>793</v>
      </c>
      <c r="R31" s="19">
        <v>25029</v>
      </c>
      <c r="S31" s="77">
        <v>1.5414267350758985E-2</v>
      </c>
      <c r="T31" s="77">
        <v>3.0443001334424624E-2</v>
      </c>
      <c r="U31" s="78">
        <v>0.86000231587982301</v>
      </c>
    </row>
    <row r="32" spans="1:21" x14ac:dyDescent="0.2">
      <c r="A32" s="17" t="s">
        <v>178</v>
      </c>
      <c r="B32" s="18">
        <v>37255</v>
      </c>
      <c r="C32" s="18">
        <v>47220</v>
      </c>
      <c r="D32" s="19">
        <v>49786</v>
      </c>
      <c r="E32" s="27">
        <v>0.47867478458671048</v>
      </c>
      <c r="F32" s="27">
        <v>0.57955069724661867</v>
      </c>
      <c r="G32" s="28">
        <v>0.57630062366779822</v>
      </c>
      <c r="I32" s="95">
        <v>0</v>
      </c>
      <c r="J32" s="18">
        <v>0</v>
      </c>
      <c r="K32" s="19">
        <v>0</v>
      </c>
      <c r="L32" s="77" t="s">
        <v>159</v>
      </c>
      <c r="M32" s="77" t="s">
        <v>159</v>
      </c>
      <c r="N32" s="78" t="s">
        <v>159</v>
      </c>
      <c r="P32" s="95">
        <v>37255</v>
      </c>
      <c r="Q32" s="18">
        <v>47220</v>
      </c>
      <c r="R32" s="19">
        <v>49786</v>
      </c>
      <c r="S32" s="77">
        <v>1.4762430081041797</v>
      </c>
      <c r="T32" s="77">
        <v>1.8127598020321951</v>
      </c>
      <c r="U32" s="78">
        <v>1.7106586479041459</v>
      </c>
    </row>
    <row r="33" spans="1:21" x14ac:dyDescent="0.2">
      <c r="A33" s="17" t="s">
        <v>179</v>
      </c>
      <c r="B33" s="18">
        <v>139093</v>
      </c>
      <c r="C33" s="18">
        <v>134560</v>
      </c>
      <c r="D33" s="19">
        <v>126529</v>
      </c>
      <c r="E33" s="27">
        <v>1.7871510350964788</v>
      </c>
      <c r="F33" s="27">
        <v>1.6515108390831219</v>
      </c>
      <c r="G33" s="28">
        <v>1.4646435064488579</v>
      </c>
      <c r="I33" s="95">
        <v>112523</v>
      </c>
      <c r="J33" s="18">
        <v>115101</v>
      </c>
      <c r="K33" s="19">
        <v>108458</v>
      </c>
      <c r="L33" s="77">
        <v>2.1395011893195113</v>
      </c>
      <c r="M33" s="77">
        <v>2.0765772242772322</v>
      </c>
      <c r="N33" s="78">
        <v>1.8932878861380875</v>
      </c>
      <c r="P33" s="95">
        <v>26570</v>
      </c>
      <c r="Q33" s="18">
        <v>19459</v>
      </c>
      <c r="R33" s="19">
        <v>18071</v>
      </c>
      <c r="S33" s="77">
        <v>1.052845973032561</v>
      </c>
      <c r="T33" s="77">
        <v>0.74702441736011194</v>
      </c>
      <c r="U33" s="78">
        <v>0.62092380239978751</v>
      </c>
    </row>
    <row r="34" spans="1:21" x14ac:dyDescent="0.2">
      <c r="A34" s="17" t="s">
        <v>180</v>
      </c>
      <c r="B34" s="18">
        <v>0</v>
      </c>
      <c r="C34" s="18">
        <v>21154</v>
      </c>
      <c r="D34" s="19">
        <v>24760</v>
      </c>
      <c r="E34" s="27" t="s">
        <v>159</v>
      </c>
      <c r="F34" s="27">
        <v>0.25963183925359956</v>
      </c>
      <c r="G34" s="28">
        <v>0.28661076290552934</v>
      </c>
      <c r="I34" s="95">
        <v>0</v>
      </c>
      <c r="J34" s="18">
        <v>18930</v>
      </c>
      <c r="K34" s="19">
        <v>22138</v>
      </c>
      <c r="L34" s="77" t="s">
        <v>159</v>
      </c>
      <c r="M34" s="77">
        <v>0.34152272226625313</v>
      </c>
      <c r="N34" s="78">
        <v>0.38645012099914239</v>
      </c>
      <c r="P34" s="95">
        <v>0</v>
      </c>
      <c r="Q34" s="18">
        <v>2224</v>
      </c>
      <c r="R34" s="19">
        <v>2622</v>
      </c>
      <c r="S34" s="77" t="s">
        <v>159</v>
      </c>
      <c r="T34" s="77">
        <v>8.5378606516721772E-2</v>
      </c>
      <c r="U34" s="78">
        <v>9.0092535548239885E-2</v>
      </c>
    </row>
    <row r="35" spans="1:21" ht="13.5" thickBot="1" x14ac:dyDescent="0.25">
      <c r="A35" s="20" t="s">
        <v>4</v>
      </c>
      <c r="B35" s="21">
        <v>7782946</v>
      </c>
      <c r="C35" s="21">
        <v>8147691</v>
      </c>
      <c r="D35" s="22">
        <v>8638894</v>
      </c>
      <c r="E35" s="23">
        <v>100</v>
      </c>
      <c r="F35" s="23">
        <v>100</v>
      </c>
      <c r="G35" s="48">
        <v>100</v>
      </c>
      <c r="I35" s="96">
        <v>5259310</v>
      </c>
      <c r="J35" s="21">
        <v>5542823</v>
      </c>
      <c r="K35" s="22">
        <v>5728553</v>
      </c>
      <c r="L35" s="81">
        <v>100</v>
      </c>
      <c r="M35" s="81">
        <v>100</v>
      </c>
      <c r="N35" s="82">
        <v>100</v>
      </c>
      <c r="P35" s="96">
        <v>2523636</v>
      </c>
      <c r="Q35" s="21">
        <v>2604868</v>
      </c>
      <c r="R35" s="22">
        <v>2910341</v>
      </c>
      <c r="S35" s="81">
        <v>100</v>
      </c>
      <c r="T35" s="81">
        <v>100</v>
      </c>
      <c r="U35" s="82">
        <v>100</v>
      </c>
    </row>
    <row r="36" spans="1:21" x14ac:dyDescent="0.2">
      <c r="I36" s="103"/>
      <c r="P36" s="103"/>
    </row>
    <row r="37" spans="1:21" x14ac:dyDescent="0.2">
      <c r="H37" s="50"/>
      <c r="I37" s="197"/>
      <c r="J37" s="197"/>
      <c r="K37" s="197"/>
      <c r="L37" s="197"/>
      <c r="M37" s="197"/>
      <c r="N37" s="197"/>
      <c r="O37" s="50"/>
      <c r="P37" s="197"/>
      <c r="Q37" s="197"/>
      <c r="R37" s="197"/>
      <c r="S37" s="197"/>
      <c r="T37" s="197"/>
      <c r="U37" s="197"/>
    </row>
    <row r="38" spans="1:21" x14ac:dyDescent="0.2">
      <c r="H38" s="50"/>
      <c r="I38" s="111"/>
      <c r="J38" s="112"/>
      <c r="K38" s="111"/>
      <c r="L38" s="113"/>
      <c r="M38" s="112"/>
      <c r="N38" s="113"/>
      <c r="O38" s="50"/>
      <c r="P38" s="111"/>
      <c r="Q38" s="112"/>
      <c r="R38" s="111"/>
      <c r="S38" s="113"/>
      <c r="T38" s="112"/>
      <c r="U38" s="113"/>
    </row>
    <row r="39" spans="1:21" x14ac:dyDescent="0.2">
      <c r="H39" s="50"/>
      <c r="I39" s="114"/>
      <c r="J39" s="114"/>
      <c r="K39" s="114"/>
      <c r="L39" s="114"/>
      <c r="M39" s="114"/>
      <c r="N39" s="114"/>
      <c r="O39" s="50"/>
      <c r="P39" s="114"/>
      <c r="Q39" s="114"/>
      <c r="R39" s="114"/>
      <c r="S39" s="114"/>
      <c r="T39" s="114"/>
      <c r="U39" s="114"/>
    </row>
    <row r="40" spans="1:21" x14ac:dyDescent="0.2">
      <c r="H40" s="50"/>
      <c r="I40" s="115"/>
      <c r="J40" s="115"/>
      <c r="K40" s="115"/>
      <c r="L40" s="80"/>
      <c r="M40" s="80"/>
      <c r="N40" s="116"/>
      <c r="O40" s="50"/>
      <c r="P40" s="115"/>
      <c r="Q40" s="115"/>
      <c r="R40" s="115"/>
      <c r="S40" s="80"/>
      <c r="T40" s="80"/>
      <c r="U40" s="116"/>
    </row>
    <row r="41" spans="1:21" x14ac:dyDescent="0.2">
      <c r="H41" s="50"/>
      <c r="I41" s="115"/>
      <c r="J41" s="115"/>
      <c r="K41" s="115"/>
      <c r="L41" s="80"/>
      <c r="M41" s="80"/>
      <c r="N41" s="116"/>
      <c r="O41" s="50"/>
      <c r="P41" s="115"/>
      <c r="Q41" s="115"/>
      <c r="R41" s="115"/>
      <c r="S41" s="80"/>
      <c r="T41" s="80"/>
      <c r="U41" s="116"/>
    </row>
    <row r="42" spans="1:21" x14ac:dyDescent="0.2">
      <c r="H42" s="50"/>
      <c r="I42" s="115"/>
      <c r="J42" s="115"/>
      <c r="K42" s="115"/>
      <c r="L42" s="80"/>
      <c r="M42" s="80"/>
      <c r="N42" s="116"/>
      <c r="O42" s="50"/>
      <c r="P42" s="115"/>
      <c r="Q42" s="115"/>
      <c r="R42" s="115"/>
      <c r="S42" s="80"/>
      <c r="T42" s="80"/>
      <c r="U42" s="116"/>
    </row>
    <row r="43" spans="1:21" x14ac:dyDescent="0.2">
      <c r="H43" s="50"/>
      <c r="I43" s="115"/>
      <c r="J43" s="115"/>
      <c r="K43" s="115"/>
      <c r="L43" s="80"/>
      <c r="M43" s="80"/>
      <c r="N43" s="116"/>
      <c r="O43" s="50"/>
      <c r="P43" s="115"/>
      <c r="Q43" s="115"/>
      <c r="R43" s="115"/>
      <c r="S43" s="80"/>
      <c r="T43" s="80"/>
      <c r="U43" s="116"/>
    </row>
    <row r="44" spans="1:21" x14ac:dyDescent="0.2">
      <c r="H44" s="50"/>
      <c r="I44" s="115"/>
      <c r="J44" s="115"/>
      <c r="K44" s="115"/>
      <c r="L44" s="80"/>
      <c r="M44" s="80"/>
      <c r="N44" s="116"/>
      <c r="O44" s="50"/>
      <c r="P44" s="115"/>
      <c r="Q44" s="115"/>
      <c r="R44" s="115"/>
      <c r="S44" s="80"/>
      <c r="T44" s="80"/>
      <c r="U44" s="116"/>
    </row>
    <row r="45" spans="1:21" x14ac:dyDescent="0.2">
      <c r="H45" s="50"/>
      <c r="I45" s="115"/>
      <c r="J45" s="115"/>
      <c r="K45" s="115"/>
      <c r="L45" s="80"/>
      <c r="M45" s="80"/>
      <c r="N45" s="116"/>
      <c r="O45" s="50"/>
      <c r="P45" s="115"/>
      <c r="Q45" s="115"/>
      <c r="R45" s="115"/>
      <c r="S45" s="80"/>
      <c r="T45" s="80"/>
      <c r="U45" s="116"/>
    </row>
    <row r="46" spans="1:21" x14ac:dyDescent="0.2">
      <c r="H46" s="50"/>
      <c r="I46" s="115"/>
      <c r="J46" s="115"/>
      <c r="K46" s="115"/>
      <c r="L46" s="80"/>
      <c r="M46" s="80"/>
      <c r="N46" s="116"/>
      <c r="O46" s="50"/>
      <c r="P46" s="115"/>
      <c r="Q46" s="115"/>
      <c r="R46" s="115"/>
      <c r="S46" s="80"/>
      <c r="T46" s="80"/>
      <c r="U46" s="116"/>
    </row>
    <row r="47" spans="1:21" x14ac:dyDescent="0.2">
      <c r="H47" s="50"/>
      <c r="I47" s="115"/>
      <c r="J47" s="115"/>
      <c r="K47" s="115"/>
      <c r="L47" s="80"/>
      <c r="M47" s="80"/>
      <c r="N47" s="116"/>
      <c r="O47" s="50"/>
      <c r="P47" s="115"/>
      <c r="Q47" s="115"/>
      <c r="R47" s="115"/>
      <c r="S47" s="80"/>
      <c r="T47" s="80"/>
      <c r="U47" s="116"/>
    </row>
    <row r="48" spans="1:21" x14ac:dyDescent="0.2">
      <c r="H48" s="50"/>
      <c r="I48" s="115"/>
      <c r="J48" s="115"/>
      <c r="K48" s="115"/>
      <c r="L48" s="80"/>
      <c r="M48" s="80"/>
      <c r="N48" s="116"/>
      <c r="O48" s="50"/>
      <c r="P48" s="115"/>
      <c r="Q48" s="115"/>
      <c r="R48" s="115"/>
      <c r="S48" s="80"/>
      <c r="T48" s="80"/>
      <c r="U48" s="116"/>
    </row>
    <row r="49" spans="1:21" x14ac:dyDescent="0.2">
      <c r="H49" s="50"/>
      <c r="I49" s="115"/>
      <c r="J49" s="115"/>
      <c r="K49" s="115"/>
      <c r="L49" s="80"/>
      <c r="M49" s="80"/>
      <c r="N49" s="116"/>
      <c r="O49" s="50"/>
      <c r="P49" s="115"/>
      <c r="Q49" s="115"/>
      <c r="R49" s="115"/>
      <c r="S49" s="80"/>
      <c r="T49" s="80"/>
      <c r="U49" s="116"/>
    </row>
    <row r="50" spans="1:21" x14ac:dyDescent="0.2">
      <c r="H50" s="50"/>
      <c r="I50" s="115"/>
      <c r="J50" s="115"/>
      <c r="K50" s="115"/>
      <c r="L50" s="80"/>
      <c r="M50" s="80"/>
      <c r="N50" s="116"/>
      <c r="O50" s="50"/>
      <c r="P50" s="115"/>
      <c r="Q50" s="115"/>
      <c r="R50" s="115"/>
      <c r="S50" s="80"/>
      <c r="T50" s="80"/>
      <c r="U50" s="116"/>
    </row>
    <row r="51" spans="1:21" x14ac:dyDescent="0.2">
      <c r="H51" s="50"/>
      <c r="I51" s="115"/>
      <c r="J51" s="115"/>
      <c r="K51" s="115"/>
      <c r="L51" s="80"/>
      <c r="M51" s="80"/>
      <c r="N51" s="116"/>
      <c r="O51" s="50"/>
      <c r="P51" s="115"/>
      <c r="Q51" s="115"/>
      <c r="R51" s="115"/>
      <c r="S51" s="80"/>
      <c r="T51" s="80"/>
      <c r="U51" s="116"/>
    </row>
    <row r="52" spans="1:21" x14ac:dyDescent="0.2">
      <c r="H52" s="50"/>
      <c r="I52" s="115"/>
      <c r="J52" s="115"/>
      <c r="K52" s="115"/>
      <c r="L52" s="80"/>
      <c r="M52" s="80"/>
      <c r="N52" s="116"/>
      <c r="O52" s="50"/>
      <c r="P52" s="115"/>
      <c r="Q52" s="115"/>
      <c r="R52" s="115"/>
      <c r="S52" s="80"/>
      <c r="T52" s="80"/>
      <c r="U52" s="116"/>
    </row>
    <row r="53" spans="1:21" x14ac:dyDescent="0.2">
      <c r="H53" s="50"/>
      <c r="I53" s="115"/>
      <c r="J53" s="115"/>
      <c r="K53" s="115"/>
      <c r="L53" s="80"/>
      <c r="M53" s="80"/>
      <c r="N53" s="116"/>
      <c r="O53" s="50"/>
      <c r="P53" s="115"/>
      <c r="Q53" s="115"/>
      <c r="R53" s="115"/>
      <c r="S53" s="80"/>
      <c r="T53" s="80"/>
      <c r="U53" s="116"/>
    </row>
    <row r="54" spans="1:21" x14ac:dyDescent="0.2">
      <c r="H54" s="50"/>
      <c r="I54" s="115"/>
      <c r="J54" s="115"/>
      <c r="K54" s="115"/>
      <c r="L54" s="80"/>
      <c r="M54" s="80"/>
      <c r="N54" s="116"/>
      <c r="O54" s="50"/>
      <c r="P54" s="115"/>
      <c r="Q54" s="115"/>
      <c r="R54" s="115"/>
      <c r="S54" s="80"/>
      <c r="T54" s="80"/>
      <c r="U54" s="116"/>
    </row>
    <row r="55" spans="1:21" x14ac:dyDescent="0.2">
      <c r="H55" s="50"/>
      <c r="I55" s="115"/>
      <c r="J55" s="115"/>
      <c r="K55" s="115"/>
      <c r="L55" s="80"/>
      <c r="M55" s="80"/>
      <c r="N55" s="116"/>
      <c r="O55" s="50"/>
      <c r="P55" s="115"/>
      <c r="Q55" s="115"/>
      <c r="R55" s="115"/>
      <c r="S55" s="80"/>
      <c r="T55" s="80"/>
      <c r="U55" s="116"/>
    </row>
    <row r="56" spans="1:21" x14ac:dyDescent="0.2">
      <c r="H56" s="50"/>
      <c r="I56" s="115"/>
      <c r="J56" s="115"/>
      <c r="K56" s="115"/>
      <c r="L56" s="80"/>
      <c r="M56" s="80"/>
      <c r="N56" s="116"/>
      <c r="O56" s="50"/>
      <c r="P56" s="115"/>
      <c r="Q56" s="115"/>
      <c r="R56" s="115"/>
      <c r="S56" s="80"/>
      <c r="T56" s="80"/>
      <c r="U56" s="116"/>
    </row>
    <row r="57" spans="1:21" x14ac:dyDescent="0.2">
      <c r="H57" s="50"/>
      <c r="I57" s="115"/>
      <c r="J57" s="115"/>
      <c r="K57" s="115"/>
      <c r="L57" s="80"/>
      <c r="M57" s="80"/>
      <c r="N57" s="116"/>
      <c r="O57" s="50"/>
      <c r="P57" s="115"/>
      <c r="Q57" s="115"/>
      <c r="R57" s="115"/>
      <c r="S57" s="80"/>
      <c r="T57" s="80"/>
      <c r="U57" s="116"/>
    </row>
    <row r="58" spans="1:21" x14ac:dyDescent="0.2">
      <c r="A58" s="44"/>
      <c r="B58" s="51"/>
      <c r="C58" s="51"/>
      <c r="D58" s="51"/>
      <c r="E58" s="52"/>
      <c r="F58" s="54"/>
      <c r="G58" s="53"/>
      <c r="H58" s="50"/>
      <c r="I58" s="115"/>
      <c r="J58" s="115"/>
      <c r="K58" s="115"/>
      <c r="L58" s="80"/>
      <c r="M58" s="80"/>
      <c r="N58" s="116"/>
      <c r="O58" s="50"/>
      <c r="P58" s="115"/>
      <c r="Q58" s="115"/>
      <c r="R58" s="115"/>
      <c r="S58" s="80"/>
      <c r="T58" s="80"/>
      <c r="U58" s="116"/>
    </row>
    <row r="59" spans="1:21" x14ac:dyDescent="0.2">
      <c r="A59" s="44"/>
      <c r="B59" s="51"/>
      <c r="C59" s="51"/>
      <c r="D59" s="51"/>
      <c r="E59" s="52"/>
      <c r="F59" s="54"/>
      <c r="G59" s="53"/>
      <c r="H59" s="50"/>
      <c r="I59" s="115"/>
      <c r="J59" s="115"/>
      <c r="K59" s="115"/>
      <c r="L59" s="80"/>
      <c r="M59" s="80"/>
      <c r="N59" s="116"/>
      <c r="O59" s="50"/>
      <c r="P59" s="115"/>
      <c r="Q59" s="115"/>
      <c r="R59" s="115"/>
      <c r="S59" s="80"/>
      <c r="T59" s="80"/>
      <c r="U59" s="116"/>
    </row>
    <row r="60" spans="1:21" x14ac:dyDescent="0.2">
      <c r="A60" s="44"/>
      <c r="B60" s="51"/>
      <c r="C60" s="51"/>
      <c r="D60" s="51"/>
      <c r="E60" s="52"/>
      <c r="F60" s="54"/>
      <c r="G60" s="53"/>
      <c r="H60" s="50"/>
      <c r="I60" s="115"/>
      <c r="J60" s="115"/>
      <c r="K60" s="115"/>
      <c r="L60" s="80"/>
      <c r="M60" s="80"/>
      <c r="N60" s="116"/>
      <c r="O60" s="50"/>
      <c r="P60" s="115"/>
      <c r="Q60" s="115"/>
      <c r="R60" s="115"/>
      <c r="S60" s="80"/>
      <c r="T60" s="80"/>
      <c r="U60" s="116"/>
    </row>
    <row r="61" spans="1:21" x14ac:dyDescent="0.2">
      <c r="A61" s="44"/>
      <c r="B61" s="51"/>
      <c r="C61" s="51"/>
      <c r="D61" s="51"/>
      <c r="E61" s="52"/>
      <c r="F61" s="54"/>
      <c r="G61" s="53"/>
      <c r="H61" s="50"/>
      <c r="I61" s="115"/>
      <c r="J61" s="115"/>
      <c r="K61" s="115"/>
      <c r="L61" s="80"/>
      <c r="M61" s="80"/>
      <c r="N61" s="116"/>
      <c r="O61" s="50"/>
      <c r="P61" s="115"/>
      <c r="Q61" s="115"/>
      <c r="R61" s="115"/>
      <c r="S61" s="80"/>
      <c r="T61" s="80"/>
      <c r="U61" s="116"/>
    </row>
    <row r="62" spans="1:21" x14ac:dyDescent="0.2">
      <c r="A62" s="50"/>
      <c r="B62" s="50"/>
      <c r="C62" s="50"/>
      <c r="D62" s="50"/>
      <c r="E62" s="50"/>
      <c r="F62" s="50"/>
      <c r="G62" s="50"/>
      <c r="H62" s="50"/>
      <c r="I62" s="115"/>
      <c r="J62" s="115"/>
      <c r="K62" s="115"/>
      <c r="L62" s="80"/>
      <c r="M62" s="80"/>
      <c r="N62" s="116"/>
      <c r="O62" s="50"/>
      <c r="P62" s="115"/>
      <c r="Q62" s="115"/>
      <c r="R62" s="115"/>
      <c r="S62" s="80"/>
      <c r="T62" s="80"/>
      <c r="U62" s="116"/>
    </row>
    <row r="63" spans="1:21" ht="12.75" customHeight="1" x14ac:dyDescent="0.2">
      <c r="A63" s="61" t="s">
        <v>155</v>
      </c>
      <c r="B63" s="62"/>
      <c r="C63" s="62"/>
      <c r="D63" s="62"/>
      <c r="E63" s="62"/>
      <c r="F63" s="62"/>
      <c r="G63" s="62"/>
      <c r="H63" s="62"/>
      <c r="I63" s="119"/>
      <c r="J63" s="119"/>
      <c r="K63" s="119"/>
      <c r="L63" s="120"/>
      <c r="M63" s="120"/>
      <c r="N63" s="121"/>
      <c r="O63" s="62"/>
      <c r="P63" s="119"/>
      <c r="Q63" s="62"/>
      <c r="R63" s="119"/>
      <c r="S63" s="120"/>
      <c r="T63" s="120"/>
      <c r="U63" s="184">
        <v>17</v>
      </c>
    </row>
    <row r="64" spans="1:21" ht="12.75" customHeight="1" x14ac:dyDescent="0.2">
      <c r="A64" s="63" t="s">
        <v>156</v>
      </c>
      <c r="B64" s="50"/>
      <c r="C64" s="50"/>
      <c r="D64" s="50"/>
      <c r="E64" s="50"/>
      <c r="F64" s="50"/>
      <c r="G64" s="50"/>
      <c r="H64" s="50"/>
      <c r="I64" s="115"/>
      <c r="J64" s="115"/>
      <c r="K64" s="115"/>
      <c r="L64" s="80"/>
      <c r="M64" s="80"/>
      <c r="N64" s="116"/>
      <c r="O64" s="50"/>
      <c r="P64" s="115"/>
      <c r="Q64" s="50"/>
      <c r="R64" s="115"/>
      <c r="S64" s="80"/>
      <c r="T64" s="80"/>
      <c r="U64" s="182"/>
    </row>
    <row r="65" spans="8:21" ht="12.75" customHeight="1" x14ac:dyDescent="0.2">
      <c r="H65" s="50"/>
      <c r="I65" s="115"/>
      <c r="J65" s="115"/>
      <c r="K65" s="115"/>
      <c r="L65" s="80"/>
      <c r="M65" s="80"/>
      <c r="N65" s="116"/>
      <c r="O65" s="50"/>
      <c r="P65" s="115"/>
      <c r="Q65" s="115"/>
      <c r="R65" s="115"/>
      <c r="S65" s="80"/>
      <c r="T65" s="80"/>
      <c r="U65" s="116"/>
    </row>
    <row r="66" spans="8:21" ht="12.75" customHeight="1" x14ac:dyDescent="0.2">
      <c r="H66" s="50"/>
      <c r="I66" s="115"/>
      <c r="J66" s="115"/>
      <c r="K66" s="115"/>
      <c r="L66" s="80"/>
      <c r="M66" s="80"/>
      <c r="N66" s="116"/>
      <c r="O66" s="50"/>
      <c r="P66" s="115"/>
      <c r="Q66" s="115"/>
      <c r="R66" s="115"/>
      <c r="S66" s="80"/>
      <c r="T66" s="80"/>
      <c r="U66" s="116"/>
    </row>
    <row r="67" spans="8:21" x14ac:dyDescent="0.2">
      <c r="H67" s="50"/>
      <c r="I67" s="115"/>
      <c r="J67" s="115"/>
      <c r="K67" s="115"/>
      <c r="L67" s="80"/>
      <c r="M67" s="80"/>
      <c r="N67" s="116"/>
      <c r="O67" s="50"/>
      <c r="P67" s="115"/>
      <c r="Q67" s="115"/>
      <c r="R67" s="115"/>
      <c r="S67" s="80"/>
      <c r="T67" s="80"/>
      <c r="U67" s="116"/>
    </row>
    <row r="68" spans="8:21" x14ac:dyDescent="0.2">
      <c r="H68" s="50"/>
      <c r="I68" s="115"/>
      <c r="J68" s="115"/>
      <c r="K68" s="115"/>
      <c r="L68" s="80"/>
      <c r="M68" s="80"/>
      <c r="N68" s="116"/>
      <c r="O68" s="50"/>
      <c r="P68" s="115"/>
      <c r="Q68" s="115"/>
      <c r="R68" s="115"/>
      <c r="S68" s="80"/>
      <c r="T68" s="80"/>
      <c r="U68" s="116"/>
    </row>
    <row r="69" spans="8:21" ht="12.75" customHeight="1" x14ac:dyDescent="0.2">
      <c r="H69" s="50"/>
      <c r="I69" s="51"/>
      <c r="J69" s="51"/>
      <c r="K69" s="51"/>
      <c r="L69" s="117"/>
      <c r="M69" s="117"/>
      <c r="N69" s="118"/>
      <c r="O69" s="50"/>
      <c r="P69" s="51"/>
      <c r="Q69" s="51"/>
      <c r="R69" s="51"/>
      <c r="S69" s="117"/>
      <c r="T69" s="117"/>
      <c r="U69" s="118"/>
    </row>
    <row r="70" spans="8:21" ht="12.75" customHeight="1" x14ac:dyDescent="0.2"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</row>
    <row r="71" spans="8:21" x14ac:dyDescent="0.2">
      <c r="H71" s="50"/>
      <c r="I71" s="110"/>
      <c r="J71" s="110"/>
      <c r="K71" s="110"/>
      <c r="L71" s="110"/>
      <c r="M71" s="110"/>
      <c r="N71" s="110"/>
      <c r="O71" s="110"/>
      <c r="P71" s="110"/>
      <c r="Q71" s="50"/>
      <c r="R71" s="50"/>
      <c r="S71" s="50"/>
      <c r="T71" s="110"/>
      <c r="U71" s="182"/>
    </row>
    <row r="72" spans="8:21" x14ac:dyDescent="0.2">
      <c r="H72" s="50"/>
      <c r="I72" s="110"/>
      <c r="J72" s="110"/>
      <c r="K72" s="110"/>
      <c r="L72" s="110"/>
      <c r="M72" s="110"/>
      <c r="N72" s="110"/>
      <c r="O72" s="110"/>
      <c r="P72" s="110"/>
      <c r="Q72" s="50"/>
      <c r="R72" s="50"/>
      <c r="S72" s="50"/>
      <c r="T72" s="110"/>
      <c r="U72" s="182"/>
    </row>
    <row r="73" spans="8:21" x14ac:dyDescent="0.2"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</row>
  </sheetData>
  <mergeCells count="7">
    <mergeCell ref="D4:E4"/>
    <mergeCell ref="U71:U72"/>
    <mergeCell ref="U63:U64"/>
    <mergeCell ref="I4:N4"/>
    <mergeCell ref="P4:U4"/>
    <mergeCell ref="I37:N37"/>
    <mergeCell ref="P37:U37"/>
  </mergeCells>
  <phoneticPr fontId="0" type="noConversion"/>
  <hyperlinks>
    <hyperlink ref="A2" location="Innhold!A42" tooltip="Move to Innhold" display="Tilbake til innholdsfortegnelsen" xr:uid="{00000000-0004-0000-1000-000000000000}"/>
  </hyperlinks>
  <pageMargins left="0.78740157480314965" right="0.78740157480314965" top="0.39370078740157483" bottom="0.19685039370078741" header="3.937007874015748E-2" footer="3.937007874015748E-2"/>
  <pageSetup paperSize="9" scale="4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G77"/>
  <sheetViews>
    <sheetView showGridLines="0" showRowColHeaders="0" zoomScaleNormal="100" workbookViewId="0"/>
  </sheetViews>
  <sheetFormatPr defaultColWidth="11.42578125" defaultRowHeight="12.75" x14ac:dyDescent="0.2"/>
  <cols>
    <col min="1" max="1" width="25.42578125" style="1" customWidth="1"/>
    <col min="2" max="7" width="11.85546875" style="1" customWidth="1"/>
    <col min="8" max="16384" width="11.42578125" style="1"/>
  </cols>
  <sheetData>
    <row r="1" spans="1:7" ht="5.25" customHeight="1" x14ac:dyDescent="0.2"/>
    <row r="2" spans="1:7" x14ac:dyDescent="0.2">
      <c r="A2" s="69" t="s">
        <v>0</v>
      </c>
      <c r="B2" s="3"/>
      <c r="C2" s="3"/>
      <c r="D2" s="3"/>
      <c r="E2" s="3"/>
      <c r="F2" s="3"/>
    </row>
    <row r="3" spans="1:7" ht="6" customHeight="1" x14ac:dyDescent="0.2">
      <c r="A3" s="67"/>
      <c r="B3" s="3"/>
      <c r="C3" s="3"/>
      <c r="D3" s="3"/>
      <c r="E3" s="3"/>
      <c r="F3" s="3"/>
    </row>
    <row r="4" spans="1:7" ht="16.5" thickBot="1" x14ac:dyDescent="0.3">
      <c r="A4" s="5" t="s">
        <v>125</v>
      </c>
      <c r="B4" s="6"/>
      <c r="C4" s="6"/>
      <c r="D4" s="6"/>
      <c r="E4" s="6"/>
      <c r="F4" s="6"/>
    </row>
    <row r="5" spans="1:7" x14ac:dyDescent="0.2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</row>
    <row r="7" spans="1:7" x14ac:dyDescent="0.2">
      <c r="A7" s="17" t="s">
        <v>82</v>
      </c>
      <c r="B7" s="18">
        <v>584020</v>
      </c>
      <c r="C7" s="18">
        <v>606204</v>
      </c>
      <c r="D7" s="19">
        <v>657454</v>
      </c>
      <c r="E7" s="27">
        <v>33.854622562869473</v>
      </c>
      <c r="F7" s="27">
        <v>33.101175242318988</v>
      </c>
      <c r="G7" s="28">
        <v>32.162267669449527</v>
      </c>
    </row>
    <row r="8" spans="1:7" x14ac:dyDescent="0.2">
      <c r="A8" s="17" t="s">
        <v>158</v>
      </c>
      <c r="B8" s="18">
        <v>1464</v>
      </c>
      <c r="C8" s="18">
        <v>1515</v>
      </c>
      <c r="D8" s="19">
        <v>1915</v>
      </c>
      <c r="E8" s="27">
        <v>8.48655310298293E-2</v>
      </c>
      <c r="F8" s="27">
        <v>8.2725090055679726E-2</v>
      </c>
      <c r="G8" s="28">
        <v>9.3680687298268547E-2</v>
      </c>
    </row>
    <row r="9" spans="1:7" x14ac:dyDescent="0.2">
      <c r="A9" s="17" t="s">
        <v>83</v>
      </c>
      <c r="B9" s="18">
        <v>461532</v>
      </c>
      <c r="C9" s="18">
        <v>530053</v>
      </c>
      <c r="D9" s="19">
        <v>627558</v>
      </c>
      <c r="E9" s="27">
        <v>26.754206466707089</v>
      </c>
      <c r="F9" s="27">
        <v>28.94302452757967</v>
      </c>
      <c r="G9" s="28">
        <v>30.699772720379535</v>
      </c>
    </row>
    <row r="10" spans="1:7" x14ac:dyDescent="0.2">
      <c r="A10" s="17" t="s">
        <v>85</v>
      </c>
      <c r="B10" s="18">
        <v>364446</v>
      </c>
      <c r="C10" s="18">
        <v>362019</v>
      </c>
      <c r="D10" s="19">
        <v>406082</v>
      </c>
      <c r="E10" s="27">
        <v>21.126300083126484</v>
      </c>
      <c r="F10" s="27">
        <v>19.767692657998097</v>
      </c>
      <c r="G10" s="28">
        <v>19.865295487966311</v>
      </c>
    </row>
    <row r="11" spans="1:7" x14ac:dyDescent="0.2">
      <c r="A11" s="17" t="s">
        <v>181</v>
      </c>
      <c r="B11" s="18">
        <v>59459</v>
      </c>
      <c r="C11" s="18">
        <v>63475</v>
      </c>
      <c r="D11" s="19">
        <v>76576</v>
      </c>
      <c r="E11" s="27">
        <v>3.4467347059444129</v>
      </c>
      <c r="F11" s="27">
        <v>3.4659901592635447</v>
      </c>
      <c r="G11" s="28">
        <v>3.7460534258758287</v>
      </c>
    </row>
    <row r="12" spans="1:7" x14ac:dyDescent="0.2">
      <c r="A12" s="17" t="s">
        <v>182</v>
      </c>
      <c r="B12" s="18">
        <v>0</v>
      </c>
      <c r="C12" s="18">
        <v>0</v>
      </c>
      <c r="D12" s="19">
        <v>0</v>
      </c>
      <c r="E12" s="27" t="s">
        <v>159</v>
      </c>
      <c r="F12" s="27" t="s">
        <v>159</v>
      </c>
      <c r="G12" s="28" t="s">
        <v>159</v>
      </c>
    </row>
    <row r="13" spans="1:7" x14ac:dyDescent="0.2">
      <c r="A13" s="17" t="s">
        <v>160</v>
      </c>
      <c r="B13" s="18">
        <v>0</v>
      </c>
      <c r="C13" s="18">
        <v>0</v>
      </c>
      <c r="D13" s="19">
        <v>0</v>
      </c>
      <c r="E13" s="27" t="s">
        <v>159</v>
      </c>
      <c r="F13" s="27" t="s">
        <v>159</v>
      </c>
      <c r="G13" s="28" t="s">
        <v>159</v>
      </c>
    </row>
    <row r="14" spans="1:7" x14ac:dyDescent="0.2">
      <c r="A14" s="17" t="s">
        <v>161</v>
      </c>
      <c r="B14" s="18">
        <v>38392</v>
      </c>
      <c r="C14" s="18">
        <v>36928</v>
      </c>
      <c r="D14" s="19">
        <v>40990</v>
      </c>
      <c r="E14" s="27">
        <v>2.2255173956948133</v>
      </c>
      <c r="F14" s="27">
        <v>2.0164172446047135</v>
      </c>
      <c r="G14" s="28">
        <v>2.0052069829535393</v>
      </c>
    </row>
    <row r="15" spans="1:7" x14ac:dyDescent="0.2">
      <c r="A15" s="17" t="s">
        <v>162</v>
      </c>
      <c r="B15" s="18">
        <v>74625</v>
      </c>
      <c r="C15" s="18">
        <v>73501</v>
      </c>
      <c r="D15" s="19">
        <v>61097</v>
      </c>
      <c r="E15" s="27">
        <v>4.3258813204241884</v>
      </c>
      <c r="F15" s="27">
        <v>4.0134500621666769</v>
      </c>
      <c r="G15" s="28">
        <v>2.9888297398758819</v>
      </c>
    </row>
    <row r="16" spans="1:7" x14ac:dyDescent="0.2">
      <c r="A16" s="17" t="s">
        <v>163</v>
      </c>
      <c r="B16" s="18">
        <v>53637</v>
      </c>
      <c r="C16" s="18">
        <v>58552</v>
      </c>
      <c r="D16" s="19">
        <v>68796</v>
      </c>
      <c r="E16" s="27">
        <v>3.109243502627701</v>
      </c>
      <c r="F16" s="27">
        <v>3.1971745695974647</v>
      </c>
      <c r="G16" s="28">
        <v>3.3654603464081894</v>
      </c>
    </row>
    <row r="17" spans="1:7" x14ac:dyDescent="0.2">
      <c r="A17" s="17" t="s">
        <v>183</v>
      </c>
      <c r="B17" s="18">
        <v>1158</v>
      </c>
      <c r="C17" s="18">
        <v>0</v>
      </c>
      <c r="D17" s="19">
        <v>0</v>
      </c>
      <c r="E17" s="27">
        <v>6.7127243806381381E-2</v>
      </c>
      <c r="F17" s="27" t="s">
        <v>159</v>
      </c>
      <c r="G17" s="28" t="s">
        <v>159</v>
      </c>
    </row>
    <row r="18" spans="1:7" x14ac:dyDescent="0.2">
      <c r="A18" s="17" t="s">
        <v>164</v>
      </c>
      <c r="B18" s="18">
        <v>0</v>
      </c>
      <c r="C18" s="18">
        <v>0</v>
      </c>
      <c r="D18" s="19">
        <v>0</v>
      </c>
      <c r="E18" s="27" t="s">
        <v>159</v>
      </c>
      <c r="F18" s="27" t="s">
        <v>159</v>
      </c>
      <c r="G18" s="28" t="s">
        <v>159</v>
      </c>
    </row>
    <row r="19" spans="1:7" x14ac:dyDescent="0.2">
      <c r="A19" s="17" t="s">
        <v>165</v>
      </c>
      <c r="B19" s="18">
        <v>0</v>
      </c>
      <c r="C19" s="18">
        <v>0</v>
      </c>
      <c r="D19" s="19">
        <v>0</v>
      </c>
      <c r="E19" s="27" t="s">
        <v>159</v>
      </c>
      <c r="F19" s="27" t="s">
        <v>159</v>
      </c>
      <c r="G19" s="28" t="s">
        <v>159</v>
      </c>
    </row>
    <row r="20" spans="1:7" x14ac:dyDescent="0.2">
      <c r="A20" s="17" t="s">
        <v>166</v>
      </c>
      <c r="B20" s="18">
        <v>0</v>
      </c>
      <c r="C20" s="18">
        <v>0</v>
      </c>
      <c r="D20" s="19">
        <v>0</v>
      </c>
      <c r="E20" s="27" t="s">
        <v>159</v>
      </c>
      <c r="F20" s="27" t="s">
        <v>159</v>
      </c>
      <c r="G20" s="28" t="s">
        <v>159</v>
      </c>
    </row>
    <row r="21" spans="1:7" x14ac:dyDescent="0.2">
      <c r="A21" s="17" t="s">
        <v>167</v>
      </c>
      <c r="B21" s="18">
        <v>7442</v>
      </c>
      <c r="C21" s="18">
        <v>7618</v>
      </c>
      <c r="D21" s="19">
        <v>7925</v>
      </c>
      <c r="E21" s="27">
        <v>0.43139978273496565</v>
      </c>
      <c r="F21" s="27">
        <v>0.41597342313146407</v>
      </c>
      <c r="G21" s="28">
        <v>0.38768639521607218</v>
      </c>
    </row>
    <row r="22" spans="1:7" x14ac:dyDescent="0.2">
      <c r="A22" s="17" t="s">
        <v>168</v>
      </c>
      <c r="B22" s="18">
        <v>0</v>
      </c>
      <c r="C22" s="18">
        <v>0</v>
      </c>
      <c r="D22" s="19">
        <v>0</v>
      </c>
      <c r="E22" s="27" t="s">
        <v>159</v>
      </c>
      <c r="F22" s="27" t="s">
        <v>159</v>
      </c>
      <c r="G22" s="28" t="s">
        <v>159</v>
      </c>
    </row>
    <row r="23" spans="1:7" x14ac:dyDescent="0.2">
      <c r="A23" s="17" t="s">
        <v>169</v>
      </c>
      <c r="B23" s="18">
        <v>4990</v>
      </c>
      <c r="C23" s="18">
        <v>5935</v>
      </c>
      <c r="D23" s="19">
        <v>1225</v>
      </c>
      <c r="E23" s="27">
        <v>0.28926161191178157</v>
      </c>
      <c r="F23" s="27">
        <v>0.32407485774287731</v>
      </c>
      <c r="G23" s="28">
        <v>5.9926288219519043E-2</v>
      </c>
    </row>
    <row r="24" spans="1:7" x14ac:dyDescent="0.2">
      <c r="A24" s="17" t="s">
        <v>170</v>
      </c>
      <c r="B24" s="18">
        <v>505</v>
      </c>
      <c r="C24" s="18">
        <v>0</v>
      </c>
      <c r="D24" s="19">
        <v>0</v>
      </c>
      <c r="E24" s="27">
        <v>2.92739707445791E-2</v>
      </c>
      <c r="F24" s="27" t="s">
        <v>159</v>
      </c>
      <c r="G24" s="28" t="s">
        <v>159</v>
      </c>
    </row>
    <row r="25" spans="1:7" x14ac:dyDescent="0.2">
      <c r="A25" s="17" t="s">
        <v>171</v>
      </c>
      <c r="B25" s="18">
        <v>0</v>
      </c>
      <c r="C25" s="18">
        <v>0</v>
      </c>
      <c r="D25" s="19">
        <v>0</v>
      </c>
      <c r="E25" s="27" t="s">
        <v>159</v>
      </c>
      <c r="F25" s="27" t="s">
        <v>159</v>
      </c>
      <c r="G25" s="28" t="s">
        <v>159</v>
      </c>
    </row>
    <row r="26" spans="1:7" x14ac:dyDescent="0.2">
      <c r="A26" s="17" t="s">
        <v>172</v>
      </c>
      <c r="B26" s="18">
        <v>18887</v>
      </c>
      <c r="C26" s="18">
        <v>22638</v>
      </c>
      <c r="D26" s="19">
        <v>26611</v>
      </c>
      <c r="E26" s="27">
        <v>1.0948465058472583</v>
      </c>
      <c r="F26" s="27">
        <v>1.236125801109226</v>
      </c>
      <c r="G26" s="28">
        <v>1.3017946578037725</v>
      </c>
    </row>
    <row r="27" spans="1:7" x14ac:dyDescent="0.2">
      <c r="A27" s="17" t="s">
        <v>173</v>
      </c>
      <c r="B27" s="18">
        <v>12484</v>
      </c>
      <c r="C27" s="18">
        <v>12025</v>
      </c>
      <c r="D27" s="19">
        <v>11178</v>
      </c>
      <c r="E27" s="27">
        <v>0.72367574410955537</v>
      </c>
      <c r="F27" s="27">
        <v>0.65661333856075821</v>
      </c>
      <c r="G27" s="28">
        <v>0.54682126507574191</v>
      </c>
    </row>
    <row r="28" spans="1:7" x14ac:dyDescent="0.2">
      <c r="A28" s="17" t="s">
        <v>174</v>
      </c>
      <c r="B28" s="18">
        <v>15952</v>
      </c>
      <c r="C28" s="18">
        <v>17804</v>
      </c>
      <c r="D28" s="19">
        <v>25884</v>
      </c>
      <c r="E28" s="27">
        <v>0.92470966597529858</v>
      </c>
      <c r="F28" s="27">
        <v>0.97216996920879317</v>
      </c>
      <c r="G28" s="28">
        <v>1.2662302402236987</v>
      </c>
    </row>
    <row r="29" spans="1:7" x14ac:dyDescent="0.2">
      <c r="A29" s="17" t="s">
        <v>175</v>
      </c>
      <c r="B29" s="18">
        <v>3018</v>
      </c>
      <c r="C29" s="18">
        <v>3528</v>
      </c>
      <c r="D29" s="19">
        <v>3944</v>
      </c>
      <c r="E29" s="27">
        <v>0.17494820536067271</v>
      </c>
      <c r="F29" s="27">
        <v>0.19264298199104821</v>
      </c>
      <c r="G29" s="28">
        <v>0.19293818835737397</v>
      </c>
    </row>
    <row r="30" spans="1:7" x14ac:dyDescent="0.2">
      <c r="A30" s="17" t="s">
        <v>176</v>
      </c>
      <c r="B30" s="18">
        <v>0</v>
      </c>
      <c r="C30" s="18">
        <v>0</v>
      </c>
      <c r="D30" s="19">
        <v>0</v>
      </c>
      <c r="E30" s="27" t="s">
        <v>159</v>
      </c>
      <c r="F30" s="27" t="s">
        <v>159</v>
      </c>
      <c r="G30" s="28" t="s">
        <v>159</v>
      </c>
    </row>
    <row r="31" spans="1:7" x14ac:dyDescent="0.2">
      <c r="A31" s="17" t="s">
        <v>177</v>
      </c>
      <c r="B31" s="18">
        <v>389</v>
      </c>
      <c r="C31" s="18">
        <v>793</v>
      </c>
      <c r="D31" s="19">
        <v>1457</v>
      </c>
      <c r="E31" s="27">
        <v>2.2549652712160931E-2</v>
      </c>
      <c r="F31" s="27">
        <v>4.3300987732114861E-2</v>
      </c>
      <c r="G31" s="28">
        <v>7.1275593417011632E-2</v>
      </c>
    </row>
    <row r="32" spans="1:7" x14ac:dyDescent="0.2">
      <c r="A32" s="17" t="s">
        <v>178</v>
      </c>
      <c r="B32" s="18">
        <v>11228</v>
      </c>
      <c r="C32" s="18">
        <v>9638</v>
      </c>
      <c r="D32" s="19">
        <v>7021</v>
      </c>
      <c r="E32" s="27">
        <v>0.65086761093095868</v>
      </c>
      <c r="F32" s="27">
        <v>0.52627354320570374</v>
      </c>
      <c r="G32" s="28">
        <v>0.34346324048101484</v>
      </c>
    </row>
    <row r="33" spans="1:7" x14ac:dyDescent="0.2">
      <c r="A33" s="17" t="s">
        <v>179</v>
      </c>
      <c r="B33" s="18">
        <v>11454</v>
      </c>
      <c r="C33" s="18">
        <v>17680</v>
      </c>
      <c r="D33" s="19">
        <v>16623</v>
      </c>
      <c r="E33" s="27">
        <v>0.66396843744239398</v>
      </c>
      <c r="F33" s="27">
        <v>0.96539907074879039</v>
      </c>
      <c r="G33" s="28">
        <v>0.81318750128413475</v>
      </c>
    </row>
    <row r="34" spans="1:7" x14ac:dyDescent="0.2">
      <c r="A34" s="17" t="s">
        <v>180</v>
      </c>
      <c r="B34" s="18">
        <v>0</v>
      </c>
      <c r="C34" s="18">
        <v>1461</v>
      </c>
      <c r="D34" s="19">
        <v>1842</v>
      </c>
      <c r="E34" s="27" t="s">
        <v>159</v>
      </c>
      <c r="F34" s="27">
        <v>7.9776472984388169E-2</v>
      </c>
      <c r="G34" s="28">
        <v>9.0109569714574761E-2</v>
      </c>
    </row>
    <row r="35" spans="1:7" ht="13.5" thickBot="1" x14ac:dyDescent="0.25">
      <c r="A35" s="20" t="s">
        <v>4</v>
      </c>
      <c r="B35" s="21">
        <v>1725082</v>
      </c>
      <c r="C35" s="21">
        <v>1831367</v>
      </c>
      <c r="D35" s="22">
        <v>2044178</v>
      </c>
      <c r="E35" s="23">
        <v>100</v>
      </c>
      <c r="F35" s="23">
        <v>100</v>
      </c>
      <c r="G35" s="48">
        <v>100</v>
      </c>
    </row>
    <row r="37" spans="1:7" ht="16.5" thickBot="1" x14ac:dyDescent="0.3">
      <c r="A37" s="5" t="s">
        <v>126</v>
      </c>
      <c r="B37" s="5"/>
      <c r="C37" s="6"/>
      <c r="D37" s="6"/>
      <c r="E37" s="6"/>
      <c r="F37" s="6"/>
    </row>
    <row r="38" spans="1:7" x14ac:dyDescent="0.2">
      <c r="A38" s="7"/>
      <c r="B38" s="86"/>
      <c r="C38" s="43" t="s">
        <v>29</v>
      </c>
      <c r="D38" s="87"/>
      <c r="E38" s="11"/>
      <c r="F38" s="9" t="s">
        <v>2</v>
      </c>
      <c r="G38" s="12"/>
    </row>
    <row r="39" spans="1:7" x14ac:dyDescent="0.2">
      <c r="A39" s="13" t="s">
        <v>3</v>
      </c>
      <c r="B39" s="14" t="s">
        <v>157</v>
      </c>
      <c r="C39" s="15" t="s">
        <v>153</v>
      </c>
      <c r="D39" s="66" t="s">
        <v>154</v>
      </c>
      <c r="E39" s="15" t="s">
        <v>157</v>
      </c>
      <c r="F39" s="15" t="s">
        <v>153</v>
      </c>
      <c r="G39" s="16" t="s">
        <v>154</v>
      </c>
    </row>
    <row r="40" spans="1:7" x14ac:dyDescent="0.2">
      <c r="A40" s="17" t="s">
        <v>82</v>
      </c>
      <c r="B40" s="18">
        <v>80479</v>
      </c>
      <c r="C40" s="18">
        <v>80668</v>
      </c>
      <c r="D40" s="19">
        <v>78730</v>
      </c>
      <c r="E40" s="27">
        <v>29.050329744109906</v>
      </c>
      <c r="F40" s="27">
        <v>28.811234767204308</v>
      </c>
      <c r="G40" s="28">
        <v>28.122577718402731</v>
      </c>
    </row>
    <row r="41" spans="1:7" x14ac:dyDescent="0.2">
      <c r="A41" s="17" t="s">
        <v>158</v>
      </c>
      <c r="B41" s="18">
        <v>4</v>
      </c>
      <c r="C41" s="18">
        <v>4</v>
      </c>
      <c r="D41" s="19">
        <v>335</v>
      </c>
      <c r="E41" s="27">
        <v>1.4438713077503402E-3</v>
      </c>
      <c r="F41" s="27">
        <v>1.4286326556852437E-3</v>
      </c>
      <c r="G41" s="28">
        <v>0.11966294342264594</v>
      </c>
    </row>
    <row r="42" spans="1:7" x14ac:dyDescent="0.2">
      <c r="A42" s="17" t="s">
        <v>83</v>
      </c>
      <c r="B42" s="18">
        <v>142986</v>
      </c>
      <c r="C42" s="18">
        <v>142262</v>
      </c>
      <c r="D42" s="19">
        <v>141434</v>
      </c>
      <c r="E42" s="27">
        <v>51.61334570249754</v>
      </c>
      <c r="F42" s="27">
        <v>50.810034715773533</v>
      </c>
      <c r="G42" s="28">
        <v>50.520623104592559</v>
      </c>
    </row>
    <row r="43" spans="1:7" x14ac:dyDescent="0.2">
      <c r="A43" s="17" t="s">
        <v>85</v>
      </c>
      <c r="B43" s="18">
        <v>20435</v>
      </c>
      <c r="C43" s="18">
        <v>21031</v>
      </c>
      <c r="D43" s="19">
        <v>20958</v>
      </c>
      <c r="E43" s="27">
        <v>7.37637754346955</v>
      </c>
      <c r="F43" s="27">
        <v>7.5113933454290898</v>
      </c>
      <c r="G43" s="28">
        <v>7.4862566216472048</v>
      </c>
    </row>
    <row r="44" spans="1:7" x14ac:dyDescent="0.2">
      <c r="A44" s="17" t="s">
        <v>181</v>
      </c>
      <c r="B44" s="18">
        <v>10606</v>
      </c>
      <c r="C44" s="18">
        <v>12271</v>
      </c>
      <c r="D44" s="19">
        <v>13949</v>
      </c>
      <c r="E44" s="27">
        <v>3.8284247725000271</v>
      </c>
      <c r="F44" s="27">
        <v>4.3826878294784066</v>
      </c>
      <c r="G44" s="28">
        <v>4.9826220829925028</v>
      </c>
    </row>
    <row r="45" spans="1:7" x14ac:dyDescent="0.2">
      <c r="A45" s="17" t="s">
        <v>182</v>
      </c>
      <c r="B45" s="18">
        <v>0</v>
      </c>
      <c r="C45" s="18">
        <v>0</v>
      </c>
      <c r="D45" s="19">
        <v>0</v>
      </c>
      <c r="E45" s="27" t="s">
        <v>159</v>
      </c>
      <c r="F45" s="27" t="s">
        <v>159</v>
      </c>
      <c r="G45" s="28" t="s">
        <v>159</v>
      </c>
    </row>
    <row r="46" spans="1:7" x14ac:dyDescent="0.2">
      <c r="A46" s="17" t="s">
        <v>160</v>
      </c>
      <c r="B46" s="18">
        <v>0</v>
      </c>
      <c r="C46" s="18">
        <v>0</v>
      </c>
      <c r="D46" s="19">
        <v>0</v>
      </c>
      <c r="E46" s="27" t="s">
        <v>159</v>
      </c>
      <c r="F46" s="27" t="s">
        <v>159</v>
      </c>
      <c r="G46" s="28" t="s">
        <v>159</v>
      </c>
    </row>
    <row r="47" spans="1:7" x14ac:dyDescent="0.2">
      <c r="A47" s="17" t="s">
        <v>161</v>
      </c>
      <c r="B47" s="18">
        <v>2786</v>
      </c>
      <c r="C47" s="18">
        <v>2686</v>
      </c>
      <c r="D47" s="19">
        <v>2813</v>
      </c>
      <c r="E47" s="27">
        <v>1.0056563658481119</v>
      </c>
      <c r="F47" s="27">
        <v>0.95932682829264115</v>
      </c>
      <c r="G47" s="28">
        <v>1.004811521934039</v>
      </c>
    </row>
    <row r="48" spans="1:7" x14ac:dyDescent="0.2">
      <c r="A48" s="17" t="s">
        <v>162</v>
      </c>
      <c r="B48" s="18">
        <v>0</v>
      </c>
      <c r="C48" s="18">
        <v>0</v>
      </c>
      <c r="D48" s="19">
        <v>0</v>
      </c>
      <c r="E48" s="27" t="s">
        <v>159</v>
      </c>
      <c r="F48" s="27" t="s">
        <v>159</v>
      </c>
      <c r="G48" s="28" t="s">
        <v>159</v>
      </c>
    </row>
    <row r="49" spans="1:7" x14ac:dyDescent="0.2">
      <c r="A49" s="17" t="s">
        <v>163</v>
      </c>
      <c r="B49" s="18">
        <v>4266</v>
      </c>
      <c r="C49" s="18">
        <v>4732</v>
      </c>
      <c r="D49" s="19">
        <v>5020</v>
      </c>
      <c r="E49" s="27">
        <v>1.5398887497157379</v>
      </c>
      <c r="F49" s="27">
        <v>1.6900724316756432</v>
      </c>
      <c r="G49" s="28">
        <v>1.7931581372587542</v>
      </c>
    </row>
    <row r="50" spans="1:7" x14ac:dyDescent="0.2">
      <c r="A50" s="17" t="s">
        <v>183</v>
      </c>
      <c r="B50" s="18">
        <v>901</v>
      </c>
      <c r="C50" s="18">
        <v>0</v>
      </c>
      <c r="D50" s="19">
        <v>0</v>
      </c>
      <c r="E50" s="27">
        <v>0.32523201207076413</v>
      </c>
      <c r="F50" s="27" t="s">
        <v>159</v>
      </c>
      <c r="G50" s="28" t="s">
        <v>159</v>
      </c>
    </row>
    <row r="51" spans="1:7" x14ac:dyDescent="0.2">
      <c r="A51" s="17" t="s">
        <v>164</v>
      </c>
      <c r="B51" s="18">
        <v>0</v>
      </c>
      <c r="C51" s="18">
        <v>0</v>
      </c>
      <c r="D51" s="19">
        <v>0</v>
      </c>
      <c r="E51" s="27" t="s">
        <v>159</v>
      </c>
      <c r="F51" s="27" t="s">
        <v>159</v>
      </c>
      <c r="G51" s="28" t="s">
        <v>159</v>
      </c>
    </row>
    <row r="52" spans="1:7" x14ac:dyDescent="0.2">
      <c r="A52" s="17" t="s">
        <v>165</v>
      </c>
      <c r="B52" s="18">
        <v>0</v>
      </c>
      <c r="C52" s="18">
        <v>0</v>
      </c>
      <c r="D52" s="19">
        <v>0</v>
      </c>
      <c r="E52" s="27" t="s">
        <v>159</v>
      </c>
      <c r="F52" s="27" t="s">
        <v>159</v>
      </c>
      <c r="G52" s="28" t="s">
        <v>159</v>
      </c>
    </row>
    <row r="53" spans="1:7" x14ac:dyDescent="0.2">
      <c r="A53" s="17" t="s">
        <v>166</v>
      </c>
      <c r="B53" s="18">
        <v>0</v>
      </c>
      <c r="C53" s="18">
        <v>0</v>
      </c>
      <c r="D53" s="19">
        <v>0</v>
      </c>
      <c r="E53" s="27" t="s">
        <v>159</v>
      </c>
      <c r="F53" s="27" t="s">
        <v>159</v>
      </c>
      <c r="G53" s="28" t="s">
        <v>159</v>
      </c>
    </row>
    <row r="54" spans="1:7" x14ac:dyDescent="0.2">
      <c r="A54" s="17" t="s">
        <v>167</v>
      </c>
      <c r="B54" s="18">
        <v>2388</v>
      </c>
      <c r="C54" s="18">
        <v>2321</v>
      </c>
      <c r="D54" s="19">
        <v>2167</v>
      </c>
      <c r="E54" s="27">
        <v>0.86199117072695308</v>
      </c>
      <c r="F54" s="27">
        <v>0.82896409846136265</v>
      </c>
      <c r="G54" s="28">
        <v>0.77405850267723508</v>
      </c>
    </row>
    <row r="55" spans="1:7" x14ac:dyDescent="0.2">
      <c r="A55" s="17" t="s">
        <v>168</v>
      </c>
      <c r="B55" s="18">
        <v>0</v>
      </c>
      <c r="C55" s="18">
        <v>0</v>
      </c>
      <c r="D55" s="19">
        <v>0</v>
      </c>
      <c r="E55" s="27" t="s">
        <v>159</v>
      </c>
      <c r="F55" s="27" t="s">
        <v>159</v>
      </c>
      <c r="G55" s="28" t="s">
        <v>159</v>
      </c>
    </row>
    <row r="56" spans="1:7" x14ac:dyDescent="0.2">
      <c r="A56" s="17" t="s">
        <v>169</v>
      </c>
      <c r="B56" s="18">
        <v>4</v>
      </c>
      <c r="C56" s="18">
        <v>4</v>
      </c>
      <c r="D56" s="19">
        <v>5</v>
      </c>
      <c r="E56" s="27">
        <v>1.4438713077503402E-3</v>
      </c>
      <c r="F56" s="27">
        <v>1.4286326556852437E-3</v>
      </c>
      <c r="G56" s="28">
        <v>1.7860140809350142E-3</v>
      </c>
    </row>
    <row r="57" spans="1:7" x14ac:dyDescent="0.2">
      <c r="A57" s="17" t="s">
        <v>170</v>
      </c>
      <c r="B57" s="18">
        <v>219</v>
      </c>
      <c r="C57" s="18">
        <v>0</v>
      </c>
      <c r="D57" s="19">
        <v>0</v>
      </c>
      <c r="E57" s="27">
        <v>7.905195409933112E-2</v>
      </c>
      <c r="F57" s="27" t="s">
        <v>159</v>
      </c>
      <c r="G57" s="28" t="s">
        <v>159</v>
      </c>
    </row>
    <row r="58" spans="1:7" x14ac:dyDescent="0.2">
      <c r="A58" s="17" t="s">
        <v>171</v>
      </c>
      <c r="B58" s="18">
        <v>0</v>
      </c>
      <c r="C58" s="18">
        <v>0</v>
      </c>
      <c r="D58" s="19">
        <v>0</v>
      </c>
      <c r="E58" s="27" t="s">
        <v>159</v>
      </c>
      <c r="F58" s="27" t="s">
        <v>159</v>
      </c>
      <c r="G58" s="28" t="s">
        <v>159</v>
      </c>
    </row>
    <row r="59" spans="1:7" x14ac:dyDescent="0.2">
      <c r="A59" s="17" t="s">
        <v>172</v>
      </c>
      <c r="B59" s="18">
        <v>4992</v>
      </c>
      <c r="C59" s="18">
        <v>5376</v>
      </c>
      <c r="D59" s="19">
        <v>5622</v>
      </c>
      <c r="E59" s="27">
        <v>1.8019513920724246</v>
      </c>
      <c r="F59" s="27">
        <v>1.9200822892409675</v>
      </c>
      <c r="G59" s="28">
        <v>2.00819423260333</v>
      </c>
    </row>
    <row r="60" spans="1:7" x14ac:dyDescent="0.2">
      <c r="A60" s="17" t="s">
        <v>173</v>
      </c>
      <c r="B60" s="18">
        <v>2071</v>
      </c>
      <c r="C60" s="18">
        <v>1866</v>
      </c>
      <c r="D60" s="19">
        <v>1331</v>
      </c>
      <c r="E60" s="27">
        <v>0.74756436958773864</v>
      </c>
      <c r="F60" s="27">
        <v>0.66645713387716621</v>
      </c>
      <c r="G60" s="28">
        <v>0.47543694834490074</v>
      </c>
    </row>
    <row r="61" spans="1:7" x14ac:dyDescent="0.2">
      <c r="A61" s="17" t="s">
        <v>174</v>
      </c>
      <c r="B61" s="18">
        <v>2155</v>
      </c>
      <c r="C61" s="18">
        <v>2422</v>
      </c>
      <c r="D61" s="19">
        <v>3841</v>
      </c>
      <c r="E61" s="27">
        <v>0.77788566705049578</v>
      </c>
      <c r="F61" s="27">
        <v>0.86503707301741506</v>
      </c>
      <c r="G61" s="28">
        <v>1.3720160169742779</v>
      </c>
    </row>
    <row r="62" spans="1:7" x14ac:dyDescent="0.2">
      <c r="A62" s="17" t="s">
        <v>175</v>
      </c>
      <c r="B62" s="18">
        <v>0</v>
      </c>
      <c r="C62" s="18">
        <v>0</v>
      </c>
      <c r="D62" s="19">
        <v>0</v>
      </c>
      <c r="E62" s="27" t="s">
        <v>159</v>
      </c>
      <c r="F62" s="27" t="s">
        <v>159</v>
      </c>
      <c r="G62" s="28" t="s">
        <v>159</v>
      </c>
    </row>
    <row r="63" spans="1:7" x14ac:dyDescent="0.2">
      <c r="A63" s="17" t="s">
        <v>176</v>
      </c>
      <c r="B63" s="18">
        <v>0</v>
      </c>
      <c r="C63" s="18">
        <v>0</v>
      </c>
      <c r="D63" s="19">
        <v>0</v>
      </c>
      <c r="E63" s="27" t="s">
        <v>159</v>
      </c>
      <c r="F63" s="27" t="s">
        <v>159</v>
      </c>
      <c r="G63" s="28" t="s">
        <v>159</v>
      </c>
    </row>
    <row r="64" spans="1:7" x14ac:dyDescent="0.2">
      <c r="A64" s="17" t="s">
        <v>177</v>
      </c>
      <c r="B64" s="18">
        <v>247</v>
      </c>
      <c r="C64" s="18">
        <v>202</v>
      </c>
      <c r="D64" s="19">
        <v>271</v>
      </c>
      <c r="E64" s="27">
        <v>8.9159053253583503E-2</v>
      </c>
      <c r="F64" s="27">
        <v>7.2145949112104799E-2</v>
      </c>
      <c r="G64" s="28">
        <v>9.6801963186677761E-2</v>
      </c>
    </row>
    <row r="65" spans="1:7" x14ac:dyDescent="0.2">
      <c r="A65" s="17" t="s">
        <v>178</v>
      </c>
      <c r="B65" s="18">
        <v>341</v>
      </c>
      <c r="C65" s="18">
        <v>428</v>
      </c>
      <c r="D65" s="19">
        <v>171</v>
      </c>
      <c r="E65" s="27">
        <v>0.1230900289857165</v>
      </c>
      <c r="F65" s="27">
        <v>0.15286369415832107</v>
      </c>
      <c r="G65" s="28">
        <v>6.1081681567977483E-2</v>
      </c>
    </row>
    <row r="66" spans="1:7" x14ac:dyDescent="0.2">
      <c r="A66" s="17" t="s">
        <v>179</v>
      </c>
      <c r="B66" s="18">
        <v>2153</v>
      </c>
      <c r="C66" s="18">
        <v>3556</v>
      </c>
      <c r="D66" s="19">
        <v>3121</v>
      </c>
      <c r="E66" s="27" t="s">
        <v>159</v>
      </c>
      <c r="F66" s="27">
        <v>1.2700544309041817</v>
      </c>
      <c r="G66" s="28">
        <v>1.1148299893196358</v>
      </c>
    </row>
    <row r="67" spans="1:7" x14ac:dyDescent="0.2">
      <c r="A67" s="17" t="s">
        <v>180</v>
      </c>
      <c r="B67" s="18">
        <v>0</v>
      </c>
      <c r="C67" s="18">
        <v>159</v>
      </c>
      <c r="D67" s="19">
        <v>185</v>
      </c>
      <c r="E67" s="27" t="s">
        <v>159</v>
      </c>
      <c r="F67" s="27">
        <v>5.6788148063488433E-2</v>
      </c>
      <c r="G67" s="28">
        <v>6.6082520994595523E-2</v>
      </c>
    </row>
    <row r="68" spans="1:7" ht="13.5" thickBot="1" x14ac:dyDescent="0.25">
      <c r="A68" s="20" t="s">
        <v>4</v>
      </c>
      <c r="B68" s="21">
        <v>277033</v>
      </c>
      <c r="C68" s="21">
        <v>279988</v>
      </c>
      <c r="D68" s="22">
        <v>279953</v>
      </c>
      <c r="E68" s="23">
        <v>100</v>
      </c>
      <c r="F68" s="23">
        <v>100</v>
      </c>
      <c r="G68" s="48">
        <v>100</v>
      </c>
    </row>
    <row r="69" spans="1:7" x14ac:dyDescent="0.2">
      <c r="A69" s="24"/>
      <c r="B69" s="24"/>
      <c r="C69" s="24"/>
      <c r="D69" s="24"/>
      <c r="E69" s="24"/>
      <c r="F69" s="24"/>
      <c r="G69" s="24"/>
    </row>
    <row r="70" spans="1:7" ht="12.75" customHeight="1" x14ac:dyDescent="0.2">
      <c r="A70" s="26" t="s">
        <v>155</v>
      </c>
      <c r="G70" s="184">
        <v>18</v>
      </c>
    </row>
    <row r="71" spans="1:7" ht="12.75" customHeight="1" x14ac:dyDescent="0.2">
      <c r="A71" s="26" t="s">
        <v>156</v>
      </c>
      <c r="G71" s="183"/>
    </row>
    <row r="72" spans="1:7" ht="12.75" customHeight="1" x14ac:dyDescent="0.2"/>
    <row r="73" spans="1:7" ht="12.75" customHeight="1" x14ac:dyDescent="0.2"/>
    <row r="76" spans="1:7" ht="12.75" customHeight="1" x14ac:dyDescent="0.2"/>
    <row r="77" spans="1:7" ht="12.75" customHeight="1" x14ac:dyDescent="0.2"/>
  </sheetData>
  <mergeCells count="1">
    <mergeCell ref="G70:G71"/>
  </mergeCells>
  <phoneticPr fontId="0" type="noConversion"/>
  <hyperlinks>
    <hyperlink ref="A2" location="Innhold!A43" tooltip="Move to Innhold" display="Tilbake til innholdsfortegnelsen" xr:uid="{00000000-0004-0000-1100-000000000000}"/>
  </hyperlinks>
  <pageMargins left="0.78740157480314965" right="0.78740157480314965" top="0.39370078740157483" bottom="0.19685039370078741" header="3.937007874015748E-2" footer="3.937007874015748E-2"/>
  <pageSetup paperSize="9" scale="9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53"/>
  <sheetViews>
    <sheetView showGridLines="0" showRowColHeaders="0" zoomScaleNormal="100" workbookViewId="0"/>
  </sheetViews>
  <sheetFormatPr defaultColWidth="11.42578125" defaultRowHeight="12.75" x14ac:dyDescent="0.2"/>
  <cols>
    <col min="1" max="1" width="38.42578125" style="1" customWidth="1"/>
    <col min="2" max="2" width="5.7109375" style="1" customWidth="1"/>
    <col min="3" max="3" width="38.28515625" style="1" customWidth="1"/>
    <col min="4" max="16384" width="11.42578125" style="1"/>
  </cols>
  <sheetData>
    <row r="1" spans="1:3" ht="6" customHeight="1" x14ac:dyDescent="0.2"/>
    <row r="2" spans="1:3" x14ac:dyDescent="0.2">
      <c r="A2" s="69" t="s">
        <v>0</v>
      </c>
      <c r="B2" s="3"/>
      <c r="C2" s="3"/>
    </row>
    <row r="3" spans="1:3" ht="6.75" customHeight="1" x14ac:dyDescent="0.2"/>
    <row r="4" spans="1:3" ht="15.75" x14ac:dyDescent="0.25">
      <c r="A4" s="41" t="s">
        <v>50</v>
      </c>
    </row>
    <row r="6" spans="1:3" ht="15.75" x14ac:dyDescent="0.25">
      <c r="A6" s="41"/>
      <c r="B6" s="31"/>
      <c r="C6" s="31"/>
    </row>
    <row r="7" spans="1:3" ht="15.75" x14ac:dyDescent="0.25">
      <c r="A7" s="31"/>
      <c r="B7" s="31"/>
      <c r="C7" s="31"/>
    </row>
    <row r="8" spans="1:3" ht="15.75" x14ac:dyDescent="0.25">
      <c r="A8" s="31"/>
      <c r="B8" s="31"/>
      <c r="C8" s="31"/>
    </row>
    <row r="9" spans="1:3" ht="15.75" x14ac:dyDescent="0.25">
      <c r="A9" s="31"/>
      <c r="B9" s="31"/>
      <c r="C9" s="31"/>
    </row>
    <row r="10" spans="1:3" ht="15.75" x14ac:dyDescent="0.25">
      <c r="A10" s="31"/>
      <c r="B10" s="31"/>
      <c r="C10" s="31"/>
    </row>
    <row r="11" spans="1:3" ht="15.75" x14ac:dyDescent="0.25">
      <c r="A11" s="31"/>
      <c r="B11" s="31"/>
      <c r="C11" s="31"/>
    </row>
    <row r="12" spans="1:3" ht="15.75" x14ac:dyDescent="0.25">
      <c r="A12" s="31"/>
      <c r="B12" s="31"/>
      <c r="C12" s="55"/>
    </row>
    <row r="13" spans="1:3" ht="15.75" x14ac:dyDescent="0.25">
      <c r="A13" s="41"/>
      <c r="B13" s="31"/>
      <c r="C13" s="31"/>
    </row>
    <row r="14" spans="1:3" ht="15.75" x14ac:dyDescent="0.25">
      <c r="A14" s="31"/>
      <c r="B14" s="31"/>
      <c r="C14" s="31"/>
    </row>
    <row r="15" spans="1:3" ht="15.75" x14ac:dyDescent="0.25">
      <c r="A15" s="31"/>
      <c r="B15" s="31"/>
      <c r="C15" s="31"/>
    </row>
    <row r="16" spans="1:3" ht="15.75" x14ac:dyDescent="0.25">
      <c r="A16" s="31"/>
      <c r="B16" s="31"/>
      <c r="C16" s="55"/>
    </row>
    <row r="17" spans="1:3" ht="15.75" x14ac:dyDescent="0.25">
      <c r="A17" s="31"/>
      <c r="B17" s="31"/>
      <c r="C17" s="31"/>
    </row>
    <row r="18" spans="1:3" ht="15.75" x14ac:dyDescent="0.25">
      <c r="A18" s="31"/>
      <c r="B18" s="31"/>
      <c r="C18" s="31"/>
    </row>
    <row r="19" spans="1:3" ht="15.75" x14ac:dyDescent="0.25">
      <c r="A19" s="31"/>
      <c r="B19" s="31"/>
      <c r="C19" s="31"/>
    </row>
    <row r="20" spans="1:3" ht="15.75" x14ac:dyDescent="0.25">
      <c r="A20" s="31"/>
      <c r="B20" s="31"/>
      <c r="C20" s="31"/>
    </row>
    <row r="21" spans="1:3" ht="15.75" x14ac:dyDescent="0.25">
      <c r="A21" s="31"/>
      <c r="B21" s="31"/>
      <c r="C21" s="31"/>
    </row>
    <row r="22" spans="1:3" ht="15.75" x14ac:dyDescent="0.25">
      <c r="A22" s="31"/>
      <c r="B22" s="31"/>
      <c r="C22" s="31"/>
    </row>
    <row r="23" spans="1:3" ht="15.75" x14ac:dyDescent="0.25">
      <c r="A23" s="31"/>
      <c r="B23" s="31"/>
      <c r="C23" s="31"/>
    </row>
    <row r="24" spans="1:3" ht="15.75" x14ac:dyDescent="0.25">
      <c r="A24" s="31"/>
      <c r="B24" s="31"/>
      <c r="C24" s="31"/>
    </row>
    <row r="25" spans="1:3" ht="15.75" x14ac:dyDescent="0.25">
      <c r="A25" s="31"/>
      <c r="B25" s="31"/>
      <c r="C25" s="31"/>
    </row>
    <row r="26" spans="1:3" ht="15.75" x14ac:dyDescent="0.25">
      <c r="A26" s="31"/>
      <c r="B26" s="31"/>
      <c r="C26" s="31"/>
    </row>
    <row r="27" spans="1:3" ht="15.75" x14ac:dyDescent="0.25">
      <c r="A27" s="31"/>
      <c r="B27" s="31"/>
      <c r="C27" s="31"/>
    </row>
    <row r="28" spans="1:3" ht="15.75" x14ac:dyDescent="0.25">
      <c r="A28" s="31"/>
      <c r="B28" s="31"/>
      <c r="C28" s="31"/>
    </row>
    <row r="29" spans="1:3" ht="15.75" x14ac:dyDescent="0.25">
      <c r="A29" s="31"/>
      <c r="B29" s="31"/>
      <c r="C29" s="31"/>
    </row>
    <row r="30" spans="1:3" ht="15.75" x14ac:dyDescent="0.25">
      <c r="A30" s="31"/>
      <c r="B30" s="31"/>
      <c r="C30" s="31"/>
    </row>
    <row r="31" spans="1:3" ht="15.75" x14ac:dyDescent="0.25">
      <c r="A31" s="31"/>
      <c r="B31" s="31"/>
      <c r="C31" s="31"/>
    </row>
    <row r="32" spans="1:3" ht="15.75" x14ac:dyDescent="0.25">
      <c r="A32" s="31"/>
      <c r="B32" s="31"/>
      <c r="C32" s="55"/>
    </row>
    <row r="33" spans="1:3" ht="15.75" x14ac:dyDescent="0.25">
      <c r="A33" s="31"/>
      <c r="B33" s="31"/>
      <c r="C33" s="31"/>
    </row>
    <row r="34" spans="1:3" ht="15.75" x14ac:dyDescent="0.25">
      <c r="A34" s="31"/>
      <c r="B34" s="31"/>
      <c r="C34" s="31"/>
    </row>
    <row r="35" spans="1:3" ht="15.75" x14ac:dyDescent="0.25">
      <c r="A35" s="31"/>
      <c r="B35" s="31"/>
      <c r="C35" s="31"/>
    </row>
    <row r="36" spans="1:3" ht="15.75" x14ac:dyDescent="0.25">
      <c r="A36" s="31"/>
      <c r="B36" s="31"/>
      <c r="C36" s="31"/>
    </row>
    <row r="37" spans="1:3" ht="15.75" x14ac:dyDescent="0.25">
      <c r="A37" s="31"/>
      <c r="B37" s="31"/>
      <c r="C37" s="31"/>
    </row>
    <row r="38" spans="1:3" ht="15.75" x14ac:dyDescent="0.25">
      <c r="A38" s="31"/>
      <c r="B38" s="31"/>
      <c r="C38" s="31"/>
    </row>
    <row r="39" spans="1:3" ht="15.75" x14ac:dyDescent="0.25">
      <c r="A39" s="31"/>
      <c r="B39" s="31"/>
      <c r="C39" s="31"/>
    </row>
    <row r="40" spans="1:3" ht="15.75" x14ac:dyDescent="0.25">
      <c r="A40" s="31"/>
      <c r="B40" s="31"/>
      <c r="C40" s="31"/>
    </row>
    <row r="41" spans="1:3" ht="15.75" x14ac:dyDescent="0.25">
      <c r="A41" s="41"/>
      <c r="B41" s="31"/>
      <c r="C41" s="31"/>
    </row>
    <row r="42" spans="1:3" ht="15.75" x14ac:dyDescent="0.25">
      <c r="A42" s="55"/>
      <c r="B42" s="31"/>
      <c r="C42" s="31"/>
    </row>
    <row r="43" spans="1:3" ht="15.75" x14ac:dyDescent="0.25">
      <c r="A43" s="31"/>
      <c r="B43" s="31"/>
      <c r="C43" s="31"/>
    </row>
    <row r="44" spans="1:3" ht="15.75" x14ac:dyDescent="0.25">
      <c r="A44" s="31"/>
      <c r="B44" s="31"/>
      <c r="C44" s="31"/>
    </row>
    <row r="45" spans="1:3" ht="15.75" x14ac:dyDescent="0.25">
      <c r="A45" s="31"/>
      <c r="B45" s="31"/>
      <c r="C45" s="31"/>
    </row>
    <row r="46" spans="1:3" ht="15.75" x14ac:dyDescent="0.25">
      <c r="A46" s="31"/>
      <c r="B46" s="31"/>
      <c r="C46" s="31"/>
    </row>
    <row r="47" spans="1:3" ht="15.75" x14ac:dyDescent="0.25">
      <c r="A47" s="31"/>
      <c r="B47" s="31"/>
      <c r="C47" s="31"/>
    </row>
    <row r="48" spans="1:3" ht="15.75" x14ac:dyDescent="0.25">
      <c r="A48" s="31"/>
      <c r="B48" s="31"/>
      <c r="C48" s="31"/>
    </row>
    <row r="49" spans="1:3" ht="15.75" x14ac:dyDescent="0.25">
      <c r="A49" s="31"/>
      <c r="B49" s="31"/>
      <c r="C49" s="31"/>
    </row>
    <row r="50" spans="1:3" ht="15.75" x14ac:dyDescent="0.25">
      <c r="A50" s="31"/>
      <c r="B50" s="31"/>
      <c r="C50" s="31"/>
    </row>
    <row r="51" spans="1:3" ht="15.75" x14ac:dyDescent="0.25">
      <c r="A51" s="56"/>
      <c r="B51" s="56"/>
      <c r="C51" s="56"/>
    </row>
    <row r="52" spans="1:3" x14ac:dyDescent="0.2">
      <c r="A52" s="26" t="str">
        <f>+Innhold!B53</f>
        <v>Finans Norge / Skadeforsikringsstatistikk</v>
      </c>
      <c r="C52" s="184">
        <f>Innhold!H45</f>
        <v>19</v>
      </c>
    </row>
    <row r="53" spans="1:3" x14ac:dyDescent="0.2">
      <c r="A53" s="26" t="str">
        <f>+Innhold!B54</f>
        <v>Premiestatistikk skadeforsikring 1. kvartal 2020</v>
      </c>
      <c r="C53" s="183"/>
    </row>
  </sheetData>
  <mergeCells count="1">
    <mergeCell ref="C52:C53"/>
  </mergeCells>
  <phoneticPr fontId="0" type="noConversion"/>
  <hyperlinks>
    <hyperlink ref="A2" location="Innhold!A46" tooltip="Move to Tab2" display="Tilbake til innholdsfortegnelsen" xr:uid="{00000000-0004-0000-1200-000000000000}"/>
  </hyperlinks>
  <pageMargins left="0.78740157480314965" right="0.78740157480314965" top="0.78740157480314965" bottom="0.19685039370078741" header="3.937007874015748E-2" footer="3.937007874015748E-2"/>
  <pageSetup paperSize="9" scale="98" fitToWidth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2"/>
  <sheetViews>
    <sheetView showGridLines="0" showRowColHeaders="0" zoomScaleNormal="100" workbookViewId="0"/>
  </sheetViews>
  <sheetFormatPr defaultColWidth="11.42578125" defaultRowHeight="12.75" x14ac:dyDescent="0.2"/>
  <cols>
    <col min="1" max="1" width="11.42578125" style="1" customWidth="1"/>
    <col min="2" max="2" width="27.140625" style="1" customWidth="1"/>
    <col min="3" max="5" width="10.7109375" style="1" customWidth="1"/>
    <col min="6" max="8" width="7.7109375" style="1" customWidth="1"/>
    <col min="9" max="16384" width="11.42578125" style="1"/>
  </cols>
  <sheetData>
    <row r="1" spans="1:8" ht="5.25" customHeight="1" x14ac:dyDescent="0.2"/>
    <row r="2" spans="1:8" x14ac:dyDescent="0.2">
      <c r="B2" s="2"/>
      <c r="C2" s="3"/>
      <c r="D2" s="3"/>
      <c r="E2" s="3"/>
      <c r="F2" s="3"/>
      <c r="G2" s="3"/>
    </row>
    <row r="3" spans="1:8" ht="6" customHeight="1" x14ac:dyDescent="0.2">
      <c r="B3" s="4"/>
      <c r="C3" s="3"/>
      <c r="D3" s="3"/>
      <c r="E3" s="3"/>
      <c r="F3" s="3"/>
      <c r="G3" s="3"/>
    </row>
    <row r="4" spans="1:8" ht="15.75" x14ac:dyDescent="0.25">
      <c r="C4" s="30"/>
      <c r="D4" s="30" t="s">
        <v>6</v>
      </c>
      <c r="E4" s="30"/>
      <c r="F4" s="30"/>
      <c r="G4" s="30"/>
      <c r="H4" s="30"/>
    </row>
    <row r="5" spans="1:8" ht="15.75" x14ac:dyDescent="0.25">
      <c r="B5" s="40"/>
      <c r="C5" s="30"/>
      <c r="D5" s="30"/>
      <c r="E5" s="30"/>
      <c r="F5" s="30"/>
      <c r="G5" s="30"/>
      <c r="H5" s="30"/>
    </row>
    <row r="6" spans="1:8" ht="15.75" x14ac:dyDescent="0.25">
      <c r="B6" s="40"/>
      <c r="C6" s="30"/>
      <c r="D6" s="30"/>
      <c r="E6" s="30"/>
      <c r="F6" s="30"/>
      <c r="G6" s="30"/>
      <c r="H6" s="30"/>
    </row>
    <row r="7" spans="1:8" ht="15.75" x14ac:dyDescent="0.25">
      <c r="B7" s="31"/>
      <c r="C7" s="31"/>
      <c r="D7" s="31"/>
      <c r="E7" s="31"/>
      <c r="F7" s="31"/>
      <c r="G7" s="31"/>
      <c r="H7" s="31"/>
    </row>
    <row r="8" spans="1:8" ht="15.75" x14ac:dyDescent="0.25">
      <c r="B8" s="31"/>
      <c r="C8" s="31"/>
      <c r="D8" s="31"/>
      <c r="E8" s="31"/>
      <c r="F8" s="31"/>
      <c r="G8" s="31"/>
      <c r="H8" s="31"/>
    </row>
    <row r="9" spans="1:8" ht="15.75" x14ac:dyDescent="0.25">
      <c r="A9" s="68" t="s">
        <v>69</v>
      </c>
      <c r="B9" s="31" t="s">
        <v>66</v>
      </c>
      <c r="C9" s="31"/>
      <c r="D9" s="31"/>
      <c r="E9" s="31"/>
      <c r="F9" s="31"/>
      <c r="G9" s="31"/>
      <c r="H9" s="29">
        <v>2</v>
      </c>
    </row>
    <row r="10" spans="1:8" ht="15.75" x14ac:dyDescent="0.25">
      <c r="B10" s="31"/>
      <c r="C10" s="31"/>
      <c r="D10" s="31"/>
      <c r="E10" s="31"/>
      <c r="F10" s="31"/>
      <c r="G10" s="31"/>
      <c r="H10" s="29"/>
    </row>
    <row r="11" spans="1:8" ht="15.75" x14ac:dyDescent="0.25">
      <c r="A11" s="68" t="s">
        <v>70</v>
      </c>
      <c r="B11" s="31" t="s">
        <v>45</v>
      </c>
      <c r="C11" s="31"/>
      <c r="D11" s="31"/>
      <c r="E11" s="31"/>
      <c r="F11" s="31"/>
      <c r="G11" s="31"/>
      <c r="H11" s="29"/>
    </row>
    <row r="12" spans="1:8" ht="15.75" x14ac:dyDescent="0.25">
      <c r="B12" s="31" t="s">
        <v>7</v>
      </c>
      <c r="C12" s="31"/>
      <c r="D12" s="31"/>
      <c r="E12" s="31"/>
      <c r="F12" s="31"/>
      <c r="G12" s="31"/>
      <c r="H12" s="29">
        <v>3</v>
      </c>
    </row>
    <row r="13" spans="1:8" ht="15.75" x14ac:dyDescent="0.25">
      <c r="B13" s="31" t="s">
        <v>8</v>
      </c>
      <c r="C13" s="31"/>
      <c r="D13" s="31"/>
      <c r="E13" s="31"/>
      <c r="F13" s="31"/>
      <c r="G13" s="31"/>
      <c r="H13" s="29">
        <v>3</v>
      </c>
    </row>
    <row r="14" spans="1:8" ht="15.75" x14ac:dyDescent="0.25">
      <c r="B14" s="31" t="s">
        <v>152</v>
      </c>
      <c r="C14" s="31"/>
      <c r="D14" s="31"/>
      <c r="E14" s="31"/>
      <c r="F14" s="31"/>
      <c r="G14" s="31"/>
      <c r="H14" s="29">
        <v>4</v>
      </c>
    </row>
    <row r="15" spans="1:8" ht="15.75" x14ac:dyDescent="0.25">
      <c r="B15" s="31"/>
      <c r="C15" s="31"/>
      <c r="D15" s="31"/>
      <c r="E15" s="31"/>
      <c r="F15" s="31"/>
      <c r="G15" s="31"/>
      <c r="H15" s="29"/>
    </row>
    <row r="16" spans="1:8" ht="15.75" x14ac:dyDescent="0.25">
      <c r="B16" s="31" t="s">
        <v>46</v>
      </c>
      <c r="C16" s="31"/>
      <c r="D16" s="31"/>
      <c r="E16" s="31"/>
      <c r="F16" s="31"/>
      <c r="G16" s="31"/>
      <c r="H16" s="29"/>
    </row>
    <row r="17" spans="1:8" ht="15.75" x14ac:dyDescent="0.25">
      <c r="B17" s="42" t="s">
        <v>22</v>
      </c>
      <c r="C17" s="31"/>
      <c r="D17" s="31"/>
      <c r="E17" s="31"/>
      <c r="F17" s="31"/>
      <c r="G17" s="31"/>
      <c r="H17" s="29"/>
    </row>
    <row r="18" spans="1:8" ht="15.75" x14ac:dyDescent="0.25">
      <c r="A18" s="68" t="s">
        <v>65</v>
      </c>
      <c r="B18" s="31" t="s">
        <v>40</v>
      </c>
      <c r="C18" s="31"/>
      <c r="D18" s="31"/>
      <c r="E18" s="31"/>
      <c r="F18" s="31"/>
      <c r="G18" s="31"/>
      <c r="H18" s="29">
        <v>5</v>
      </c>
    </row>
    <row r="19" spans="1:8" ht="15.75" x14ac:dyDescent="0.25">
      <c r="A19" s="68" t="s">
        <v>71</v>
      </c>
      <c r="B19" s="31" t="s">
        <v>41</v>
      </c>
      <c r="C19" s="31"/>
      <c r="D19" s="31"/>
      <c r="E19" s="31"/>
      <c r="F19" s="31"/>
      <c r="G19" s="31"/>
      <c r="H19" s="29">
        <v>6</v>
      </c>
    </row>
    <row r="20" spans="1:8" ht="15.75" x14ac:dyDescent="0.25">
      <c r="B20" s="42"/>
      <c r="C20" s="31"/>
      <c r="D20" s="31"/>
      <c r="E20" s="31"/>
      <c r="F20" s="31"/>
      <c r="G20" s="31"/>
      <c r="H20" s="29"/>
    </row>
    <row r="21" spans="1:8" ht="15.75" x14ac:dyDescent="0.25">
      <c r="B21" s="42" t="s">
        <v>23</v>
      </c>
      <c r="C21" s="31"/>
      <c r="D21" s="31"/>
      <c r="E21" s="31"/>
      <c r="F21" s="31"/>
      <c r="G21" s="31"/>
      <c r="H21" s="29"/>
    </row>
    <row r="22" spans="1:8" ht="15.75" x14ac:dyDescent="0.25">
      <c r="A22" s="68" t="s">
        <v>72</v>
      </c>
      <c r="B22" s="31" t="s">
        <v>42</v>
      </c>
      <c r="C22" s="31"/>
      <c r="D22" s="31"/>
      <c r="E22" s="31"/>
      <c r="F22" s="31"/>
      <c r="G22" s="31"/>
      <c r="H22" s="29">
        <v>7</v>
      </c>
    </row>
    <row r="23" spans="1:8" ht="15.75" x14ac:dyDescent="0.25">
      <c r="A23" s="68" t="s">
        <v>73</v>
      </c>
      <c r="B23" s="31" t="s">
        <v>43</v>
      </c>
      <c r="C23" s="31"/>
      <c r="D23" s="31"/>
      <c r="E23" s="31"/>
      <c r="F23" s="31"/>
      <c r="G23" s="31"/>
      <c r="H23" s="29">
        <v>8</v>
      </c>
    </row>
    <row r="24" spans="1:8" ht="15.75" x14ac:dyDescent="0.25">
      <c r="A24" s="49"/>
      <c r="B24" s="31" t="s">
        <v>44</v>
      </c>
      <c r="C24" s="31"/>
      <c r="D24" s="31"/>
      <c r="E24" s="31"/>
      <c r="F24" s="31"/>
      <c r="G24" s="31"/>
      <c r="H24" s="29">
        <f>H23</f>
        <v>8</v>
      </c>
    </row>
    <row r="25" spans="1:8" ht="15.75" x14ac:dyDescent="0.25">
      <c r="A25" s="68" t="s">
        <v>145</v>
      </c>
      <c r="B25" s="31" t="s">
        <v>149</v>
      </c>
      <c r="C25" s="31"/>
      <c r="D25" s="31"/>
      <c r="E25" s="31"/>
      <c r="F25" s="31"/>
      <c r="G25" s="31"/>
      <c r="H25" s="29">
        <v>9</v>
      </c>
    </row>
    <row r="26" spans="1:8" ht="15.75" x14ac:dyDescent="0.25">
      <c r="A26" s="70"/>
      <c r="B26" s="31" t="s">
        <v>150</v>
      </c>
      <c r="C26" s="31"/>
      <c r="D26" s="31"/>
      <c r="E26" s="31"/>
      <c r="F26" s="31"/>
      <c r="G26" s="31"/>
      <c r="H26" s="29">
        <f>+H25</f>
        <v>9</v>
      </c>
    </row>
    <row r="27" spans="1:8" ht="15.75" x14ac:dyDescent="0.25">
      <c r="A27" s="68" t="s">
        <v>74</v>
      </c>
      <c r="B27" s="31" t="s">
        <v>127</v>
      </c>
      <c r="C27" s="31"/>
      <c r="D27" s="31"/>
      <c r="E27" s="31"/>
      <c r="F27" s="31"/>
      <c r="G27" s="31"/>
      <c r="H27" s="29">
        <v>10</v>
      </c>
    </row>
    <row r="28" spans="1:8" ht="15.75" x14ac:dyDescent="0.25">
      <c r="A28" s="49"/>
      <c r="B28" s="31" t="s">
        <v>128</v>
      </c>
      <c r="C28" s="31"/>
      <c r="D28" s="31"/>
      <c r="E28" s="31"/>
      <c r="F28" s="31"/>
      <c r="G28" s="31"/>
      <c r="H28" s="29">
        <f>H27</f>
        <v>10</v>
      </c>
    </row>
    <row r="29" spans="1:8" ht="15.75" x14ac:dyDescent="0.25">
      <c r="A29" s="68" t="s">
        <v>144</v>
      </c>
      <c r="B29" s="31" t="s">
        <v>129</v>
      </c>
      <c r="C29" s="31"/>
      <c r="D29" s="31"/>
      <c r="E29" s="31"/>
      <c r="F29" s="31"/>
      <c r="G29" s="31"/>
      <c r="H29" s="29">
        <v>11</v>
      </c>
    </row>
    <row r="30" spans="1:8" ht="15.75" x14ac:dyDescent="0.25">
      <c r="A30" s="70"/>
      <c r="B30" s="31" t="s">
        <v>130</v>
      </c>
      <c r="C30" s="31"/>
      <c r="D30" s="31"/>
      <c r="E30" s="31"/>
      <c r="F30" s="31"/>
      <c r="G30" s="31"/>
      <c r="H30" s="29">
        <f>H29</f>
        <v>11</v>
      </c>
    </row>
    <row r="31" spans="1:8" ht="15.75" x14ac:dyDescent="0.25">
      <c r="A31" s="68" t="s">
        <v>84</v>
      </c>
      <c r="B31" s="31" t="s">
        <v>131</v>
      </c>
      <c r="C31" s="31"/>
      <c r="D31" s="31"/>
      <c r="E31" s="31"/>
      <c r="F31" s="31"/>
      <c r="G31" s="31"/>
      <c r="H31" s="29">
        <v>12</v>
      </c>
    </row>
    <row r="32" spans="1:8" ht="15.75" x14ac:dyDescent="0.25">
      <c r="A32" s="49"/>
      <c r="B32" s="31" t="s">
        <v>132</v>
      </c>
      <c r="C32" s="31"/>
      <c r="D32" s="31"/>
      <c r="E32" s="31"/>
      <c r="F32" s="31"/>
      <c r="G32" s="31"/>
      <c r="H32" s="29">
        <f>+H31</f>
        <v>12</v>
      </c>
    </row>
    <row r="33" spans="1:10" ht="15.75" x14ac:dyDescent="0.25">
      <c r="A33" s="68" t="s">
        <v>75</v>
      </c>
      <c r="B33" s="31" t="s">
        <v>133</v>
      </c>
      <c r="C33" s="31"/>
      <c r="D33" s="31"/>
      <c r="E33" s="31"/>
      <c r="F33" s="31"/>
      <c r="G33" s="31"/>
      <c r="H33" s="29">
        <v>13</v>
      </c>
    </row>
    <row r="34" spans="1:10" ht="15.75" x14ac:dyDescent="0.25">
      <c r="A34" s="49"/>
      <c r="B34" s="31" t="s">
        <v>134</v>
      </c>
      <c r="C34" s="31"/>
      <c r="D34" s="31"/>
      <c r="E34" s="31"/>
      <c r="F34" s="31"/>
      <c r="G34" s="31"/>
      <c r="H34" s="29">
        <f>+H33</f>
        <v>13</v>
      </c>
    </row>
    <row r="35" spans="1:10" ht="15.75" x14ac:dyDescent="0.25">
      <c r="A35" s="68" t="s">
        <v>76</v>
      </c>
      <c r="B35" s="31" t="s">
        <v>135</v>
      </c>
      <c r="C35" s="31"/>
      <c r="D35" s="31"/>
      <c r="E35" s="31"/>
      <c r="F35" s="31"/>
      <c r="G35" s="31"/>
      <c r="H35" s="29">
        <v>14</v>
      </c>
    </row>
    <row r="36" spans="1:10" ht="15.75" x14ac:dyDescent="0.25">
      <c r="A36" s="49"/>
      <c r="B36" s="31" t="s">
        <v>136</v>
      </c>
      <c r="C36" s="31"/>
      <c r="D36" s="31"/>
      <c r="E36" s="31"/>
      <c r="F36" s="31"/>
      <c r="G36" s="31"/>
      <c r="H36" s="29">
        <f>+H35</f>
        <v>14</v>
      </c>
    </row>
    <row r="37" spans="1:10" ht="15.75" x14ac:dyDescent="0.25">
      <c r="A37" s="68" t="s">
        <v>77</v>
      </c>
      <c r="B37" s="31" t="s">
        <v>137</v>
      </c>
      <c r="C37" s="31"/>
      <c r="D37" s="31"/>
      <c r="E37" s="31"/>
      <c r="F37" s="31"/>
      <c r="G37" s="31"/>
      <c r="H37" s="29">
        <v>15</v>
      </c>
    </row>
    <row r="38" spans="1:10" ht="15.75" x14ac:dyDescent="0.25">
      <c r="A38" s="49"/>
      <c r="B38" s="31" t="s">
        <v>138</v>
      </c>
      <c r="C38" s="31"/>
      <c r="D38" s="31"/>
      <c r="E38" s="31"/>
      <c r="F38" s="31"/>
      <c r="G38" s="31"/>
      <c r="H38" s="29">
        <f>+H37</f>
        <v>15</v>
      </c>
    </row>
    <row r="39" spans="1:10" ht="15.75" x14ac:dyDescent="0.25">
      <c r="A39" s="68" t="s">
        <v>78</v>
      </c>
      <c r="B39" s="31" t="s">
        <v>139</v>
      </c>
      <c r="C39" s="31"/>
      <c r="D39" s="31"/>
      <c r="E39" s="31"/>
      <c r="F39" s="31"/>
      <c r="G39" s="31"/>
      <c r="H39" s="29">
        <v>16</v>
      </c>
    </row>
    <row r="40" spans="1:10" ht="15.75" x14ac:dyDescent="0.25">
      <c r="A40" s="49"/>
      <c r="B40" s="31" t="s">
        <v>140</v>
      </c>
      <c r="C40" s="31"/>
      <c r="D40" s="31"/>
      <c r="E40" s="31"/>
      <c r="F40" s="31"/>
      <c r="G40" s="31"/>
      <c r="H40" s="29">
        <f>+H39</f>
        <v>16</v>
      </c>
    </row>
    <row r="41" spans="1:10" ht="15.75" x14ac:dyDescent="0.25">
      <c r="A41" s="68" t="s">
        <v>79</v>
      </c>
      <c r="B41" s="31" t="s">
        <v>141</v>
      </c>
      <c r="C41" s="31"/>
      <c r="D41" s="31"/>
      <c r="E41" s="31"/>
      <c r="F41" s="31"/>
      <c r="G41" s="31"/>
      <c r="H41" s="29">
        <v>17</v>
      </c>
    </row>
    <row r="42" spans="1:10" ht="15.75" x14ac:dyDescent="0.25">
      <c r="A42" s="68" t="s">
        <v>104</v>
      </c>
      <c r="B42" s="31" t="s">
        <v>142</v>
      </c>
      <c r="C42" s="31"/>
      <c r="D42" s="31"/>
      <c r="E42" s="31"/>
      <c r="F42" s="31"/>
      <c r="G42" s="31"/>
      <c r="H42" s="29">
        <v>18</v>
      </c>
      <c r="J42" s="1" t="s">
        <v>5</v>
      </c>
    </row>
    <row r="43" spans="1:10" ht="15.75" x14ac:dyDescent="0.25">
      <c r="B43" s="31" t="s">
        <v>143</v>
      </c>
      <c r="C43" s="31"/>
      <c r="D43" s="31"/>
      <c r="E43" s="31"/>
      <c r="F43" s="31"/>
      <c r="G43" s="31"/>
      <c r="H43" s="29">
        <f>+H42</f>
        <v>18</v>
      </c>
    </row>
    <row r="44" spans="1:10" ht="15.75" x14ac:dyDescent="0.25">
      <c r="A44" s="49"/>
      <c r="B44" s="31"/>
      <c r="C44" s="31"/>
      <c r="D44" s="31"/>
      <c r="E44" s="31"/>
      <c r="F44" s="31"/>
      <c r="G44" s="31"/>
      <c r="H44" s="29"/>
    </row>
    <row r="45" spans="1:10" ht="15.75" x14ac:dyDescent="0.25">
      <c r="A45" s="68" t="s">
        <v>103</v>
      </c>
      <c r="B45" s="31" t="s">
        <v>67</v>
      </c>
      <c r="C45" s="31"/>
      <c r="D45" s="31"/>
      <c r="E45" s="31"/>
      <c r="F45" s="31"/>
      <c r="G45" s="31"/>
      <c r="H45" s="29">
        <v>19</v>
      </c>
    </row>
    <row r="48" spans="1:10" x14ac:dyDescent="0.2">
      <c r="I48" s="1" t="s">
        <v>5</v>
      </c>
    </row>
    <row r="52" spans="1:9" x14ac:dyDescent="0.2">
      <c r="B52" s="24"/>
      <c r="C52" s="24"/>
      <c r="D52" s="24"/>
      <c r="E52" s="24"/>
      <c r="F52" s="24"/>
      <c r="G52" s="24"/>
      <c r="H52" s="24"/>
    </row>
    <row r="53" spans="1:9" x14ac:dyDescent="0.2">
      <c r="B53" s="26" t="str">
        <f>"Finans Norge / Skadeforsikringsstatistikk"</f>
        <v>Finans Norge / Skadeforsikringsstatistikk</v>
      </c>
      <c r="G53" s="25"/>
      <c r="H53" s="182">
        <v>1</v>
      </c>
    </row>
    <row r="54" spans="1:9" x14ac:dyDescent="0.2">
      <c r="B54" s="26" t="str">
        <f>"Premiestatistikk skadeforsikring 1. kvartal 2020"</f>
        <v>Premiestatistikk skadeforsikring 1. kvartal 2020</v>
      </c>
      <c r="G54" s="25"/>
      <c r="H54" s="183"/>
    </row>
    <row r="55" spans="1:9" x14ac:dyDescent="0.2">
      <c r="A55"/>
      <c r="B55"/>
      <c r="C55"/>
      <c r="D55"/>
      <c r="E55"/>
      <c r="F55"/>
      <c r="G55"/>
      <c r="H55"/>
      <c r="I55"/>
    </row>
    <row r="56" spans="1:9" x14ac:dyDescent="0.2">
      <c r="A56"/>
      <c r="B56"/>
      <c r="C56"/>
      <c r="D56"/>
      <c r="E56"/>
      <c r="F56"/>
      <c r="G56"/>
      <c r="H56"/>
      <c r="I56"/>
    </row>
    <row r="57" spans="1:9" x14ac:dyDescent="0.2">
      <c r="A57"/>
      <c r="B57"/>
      <c r="C57"/>
      <c r="D57"/>
      <c r="E57"/>
      <c r="F57"/>
      <c r="G57"/>
      <c r="H57"/>
      <c r="I57"/>
    </row>
    <row r="58" spans="1:9" x14ac:dyDescent="0.2">
      <c r="A58"/>
      <c r="B58"/>
      <c r="C58"/>
      <c r="D58"/>
      <c r="E58"/>
      <c r="F58"/>
      <c r="G58"/>
      <c r="H58"/>
      <c r="I58"/>
    </row>
    <row r="59" spans="1:9" x14ac:dyDescent="0.2">
      <c r="A59"/>
      <c r="B59"/>
      <c r="C59"/>
      <c r="D59"/>
      <c r="E59"/>
      <c r="F59"/>
      <c r="G59"/>
      <c r="H59"/>
      <c r="I59"/>
    </row>
    <row r="60" spans="1:9" x14ac:dyDescent="0.2">
      <c r="A60"/>
      <c r="B60"/>
      <c r="C60"/>
      <c r="D60"/>
      <c r="E60"/>
      <c r="F60"/>
      <c r="G60"/>
      <c r="H60"/>
      <c r="I60"/>
    </row>
    <row r="61" spans="1:9" x14ac:dyDescent="0.2">
      <c r="A61"/>
      <c r="B61"/>
      <c r="C61"/>
      <c r="D61"/>
      <c r="E61"/>
      <c r="F61"/>
      <c r="G61"/>
      <c r="H61"/>
      <c r="I61"/>
    </row>
    <row r="62" spans="1:9" ht="12.75" customHeight="1" x14ac:dyDescent="0.2">
      <c r="A62"/>
      <c r="B62"/>
      <c r="C62"/>
      <c r="D62"/>
      <c r="E62"/>
      <c r="F62"/>
      <c r="G62"/>
      <c r="H62"/>
      <c r="I62"/>
    </row>
    <row r="63" spans="1:9" ht="12.75" customHeight="1" x14ac:dyDescent="0.2">
      <c r="A63"/>
      <c r="B63"/>
      <c r="C63"/>
      <c r="D63"/>
      <c r="E63"/>
      <c r="F63"/>
      <c r="G63"/>
      <c r="H63"/>
      <c r="I63"/>
    </row>
    <row r="64" spans="1:9" x14ac:dyDescent="0.2">
      <c r="A64"/>
      <c r="B64"/>
      <c r="C64"/>
      <c r="D64"/>
      <c r="E64"/>
      <c r="F64"/>
      <c r="G64"/>
      <c r="H64"/>
      <c r="I64"/>
    </row>
    <row r="65" spans="1:9" x14ac:dyDescent="0.2">
      <c r="A65"/>
      <c r="B65"/>
      <c r="C65"/>
      <c r="D65"/>
      <c r="E65"/>
      <c r="F65"/>
      <c r="G65"/>
      <c r="H65"/>
      <c r="I65"/>
    </row>
    <row r="66" spans="1:9" x14ac:dyDescent="0.2">
      <c r="A66"/>
      <c r="B66"/>
      <c r="C66"/>
      <c r="D66"/>
      <c r="E66"/>
      <c r="F66"/>
      <c r="G66"/>
      <c r="H66"/>
      <c r="I66"/>
    </row>
    <row r="67" spans="1:9" x14ac:dyDescent="0.2">
      <c r="A67"/>
      <c r="B67"/>
      <c r="C67"/>
      <c r="D67"/>
      <c r="E67"/>
      <c r="F67"/>
      <c r="G67"/>
      <c r="H67"/>
      <c r="I67"/>
    </row>
    <row r="68" spans="1:9" x14ac:dyDescent="0.2">
      <c r="A68"/>
      <c r="B68"/>
      <c r="C68"/>
      <c r="D68"/>
      <c r="E68"/>
      <c r="F68"/>
      <c r="G68"/>
      <c r="H68"/>
      <c r="I68"/>
    </row>
    <row r="69" spans="1:9" x14ac:dyDescent="0.2">
      <c r="A69"/>
      <c r="B69"/>
      <c r="C69"/>
      <c r="D69"/>
      <c r="E69"/>
      <c r="F69"/>
      <c r="G69"/>
      <c r="H69"/>
      <c r="I69"/>
    </row>
    <row r="70" spans="1:9" x14ac:dyDescent="0.2">
      <c r="A70"/>
      <c r="B70"/>
      <c r="C70"/>
      <c r="D70"/>
      <c r="E70"/>
      <c r="F70"/>
      <c r="G70"/>
      <c r="H70"/>
      <c r="I70"/>
    </row>
    <row r="71" spans="1:9" x14ac:dyDescent="0.2">
      <c r="A71"/>
      <c r="B71"/>
      <c r="C71"/>
      <c r="D71"/>
      <c r="E71"/>
      <c r="F71"/>
      <c r="G71"/>
      <c r="H71"/>
      <c r="I71"/>
    </row>
    <row r="72" spans="1:9" x14ac:dyDescent="0.2">
      <c r="A72"/>
      <c r="B72"/>
      <c r="C72"/>
      <c r="D72"/>
      <c r="E72"/>
      <c r="F72"/>
      <c r="G72"/>
      <c r="H72"/>
      <c r="I72"/>
    </row>
  </sheetData>
  <mergeCells count="1">
    <mergeCell ref="H53:H54"/>
  </mergeCells>
  <phoneticPr fontId="0" type="noConversion"/>
  <hyperlinks>
    <hyperlink ref="A18" location="Tab3!A2" display="Tab3" xr:uid="{00000000-0004-0000-0100-000000000000}"/>
    <hyperlink ref="A19" location="Tab4!A2" display="Tab4" xr:uid="{00000000-0004-0000-0100-000001000000}"/>
    <hyperlink ref="A22" location="Tab5!A2" display="Tab5" xr:uid="{00000000-0004-0000-0100-000002000000}"/>
    <hyperlink ref="A23" location="Tab6!A2" display="Tab6" xr:uid="{00000000-0004-0000-0100-000003000000}"/>
    <hyperlink ref="A27" location="'Tab8'!A2" display="Tab8" xr:uid="{00000000-0004-0000-0100-000004000000}"/>
    <hyperlink ref="A9" location="Tab1!A2" display="Tab1" xr:uid="{00000000-0004-0000-0100-000005000000}"/>
    <hyperlink ref="A11" location="Tab2!A2" display="Tab2" xr:uid="{00000000-0004-0000-0100-000006000000}"/>
    <hyperlink ref="A31" location="'Tab10'!A2" display="Tab10" xr:uid="{00000000-0004-0000-0100-000007000000}"/>
    <hyperlink ref="A33" location="'Tab11'!A2" display="Tab11" xr:uid="{00000000-0004-0000-0100-000008000000}"/>
    <hyperlink ref="A42" location="'Tab16'!A2" display="Tab16" xr:uid="{00000000-0004-0000-0100-000009000000}"/>
    <hyperlink ref="A45" location="'Tab17'!A1" display="Tab17" xr:uid="{00000000-0004-0000-0100-00000A000000}"/>
    <hyperlink ref="A41" location="'Tab15'!A2" display="Tab15" xr:uid="{00000000-0004-0000-0100-00000B000000}"/>
    <hyperlink ref="A35" location="'Tab12'!A2" display="Tab12" xr:uid="{00000000-0004-0000-0100-00000C000000}"/>
    <hyperlink ref="A37" location="'Tab13'!A2" display="Tab13" xr:uid="{00000000-0004-0000-0100-00000D000000}"/>
    <hyperlink ref="A39" location="'Tab14'!A2" display="Tab14" xr:uid="{00000000-0004-0000-0100-00000E000000}"/>
    <hyperlink ref="A29" location="'Tab9'!A2" display="Tab9" xr:uid="{00000000-0004-0000-0100-00000F000000}"/>
    <hyperlink ref="A25" location="'Tab7'!A2" display="Tab7" xr:uid="{00000000-0004-0000-0100-000010000000}"/>
  </hyperlinks>
  <pageMargins left="0.78740157480314965" right="0.78740157480314965" top="0.98425196850393704" bottom="0.19685039370078741" header="3.937007874015748E-2" footer="3.937007874015748E-2"/>
  <pageSetup paperSize="9" scale="9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0"/>
  <sheetViews>
    <sheetView showGridLines="0" showRowColHeaders="0" zoomScaleNormal="100" workbookViewId="0"/>
  </sheetViews>
  <sheetFormatPr defaultColWidth="11.42578125" defaultRowHeight="12.75" x14ac:dyDescent="0.2"/>
  <cols>
    <col min="1" max="1" width="39.42578125" customWidth="1"/>
    <col min="2" max="2" width="5.7109375" customWidth="1"/>
    <col min="3" max="3" width="39.42578125" customWidth="1"/>
  </cols>
  <sheetData>
    <row r="1" spans="1:1" ht="8.25" customHeight="1" x14ac:dyDescent="0.2">
      <c r="A1" s="1"/>
    </row>
    <row r="2" spans="1:1" x14ac:dyDescent="0.2">
      <c r="A2" s="69" t="s">
        <v>0</v>
      </c>
    </row>
    <row r="3" spans="1:1" s="1" customFormat="1" ht="6.75" customHeight="1" x14ac:dyDescent="0.2"/>
    <row r="4" spans="1:1" s="1" customFormat="1" ht="15.75" x14ac:dyDescent="0.25">
      <c r="A4" s="41"/>
    </row>
    <row r="5" spans="1:1" s="1" customFormat="1" ht="15.75" x14ac:dyDescent="0.25">
      <c r="A5" s="41" t="s">
        <v>39</v>
      </c>
    </row>
    <row r="6" spans="1:1" s="1" customFormat="1" x14ac:dyDescent="0.2"/>
    <row r="7" spans="1:1" s="1" customFormat="1" ht="15.75" x14ac:dyDescent="0.25">
      <c r="A7" s="31"/>
    </row>
    <row r="8" spans="1:1" s="1" customFormat="1" ht="15.75" x14ac:dyDescent="0.25">
      <c r="A8" s="31"/>
    </row>
    <row r="9" spans="1:1" s="1" customFormat="1" ht="15.75" x14ac:dyDescent="0.25">
      <c r="A9" s="31"/>
    </row>
    <row r="10" spans="1:1" s="1" customFormat="1" ht="15.75" x14ac:dyDescent="0.25">
      <c r="A10" s="31"/>
    </row>
    <row r="11" spans="1:1" s="1" customFormat="1" ht="15.75" x14ac:dyDescent="0.25">
      <c r="A11" s="31"/>
    </row>
    <row r="12" spans="1:1" s="1" customFormat="1" ht="15.75" x14ac:dyDescent="0.25">
      <c r="A12" s="31"/>
    </row>
    <row r="13" spans="1:1" s="1" customFormat="1" ht="15.75" x14ac:dyDescent="0.25">
      <c r="A13" s="31"/>
    </row>
    <row r="14" spans="1:1" s="1" customFormat="1" ht="15.75" x14ac:dyDescent="0.25">
      <c r="A14" s="31"/>
    </row>
    <row r="15" spans="1:1" s="1" customFormat="1" ht="15.75" x14ac:dyDescent="0.25">
      <c r="A15" s="31"/>
    </row>
    <row r="16" spans="1:1" s="1" customFormat="1" ht="15.75" x14ac:dyDescent="0.25">
      <c r="A16" s="31"/>
    </row>
    <row r="17" spans="1:5" s="1" customFormat="1" ht="15.75" x14ac:dyDescent="0.25">
      <c r="A17" s="41"/>
      <c r="B17" s="31"/>
      <c r="C17" s="31"/>
    </row>
    <row r="18" spans="1:5" s="1" customFormat="1" ht="15.75" x14ac:dyDescent="0.25">
      <c r="A18" s="31"/>
      <c r="B18" s="31"/>
      <c r="C18" s="31"/>
    </row>
    <row r="19" spans="1:5" s="1" customFormat="1" ht="15.75" x14ac:dyDescent="0.25">
      <c r="A19" s="31"/>
      <c r="B19" s="31"/>
      <c r="C19" s="55"/>
      <c r="E19" s="55"/>
    </row>
    <row r="20" spans="1:5" s="1" customFormat="1" ht="15.75" x14ac:dyDescent="0.25">
      <c r="A20" s="31"/>
      <c r="B20" s="31"/>
      <c r="C20" s="31"/>
      <c r="E20" s="31"/>
    </row>
    <row r="21" spans="1:5" s="1" customFormat="1" ht="15.75" x14ac:dyDescent="0.25">
      <c r="A21" s="31"/>
      <c r="B21" s="31"/>
      <c r="C21" s="31"/>
      <c r="E21" s="31"/>
    </row>
    <row r="22" spans="1:5" s="1" customFormat="1" ht="15.75" x14ac:dyDescent="0.25">
      <c r="A22" s="31"/>
      <c r="B22" s="31"/>
      <c r="C22" s="31"/>
      <c r="E22" s="31"/>
    </row>
    <row r="23" spans="1:5" s="1" customFormat="1" ht="15.75" x14ac:dyDescent="0.25">
      <c r="A23" s="31"/>
      <c r="B23" s="31"/>
      <c r="C23" s="31"/>
      <c r="E23" s="31"/>
    </row>
    <row r="24" spans="1:5" s="1" customFormat="1" ht="15.75" x14ac:dyDescent="0.25">
      <c r="B24" s="31"/>
      <c r="C24" s="31"/>
      <c r="E24" s="31"/>
    </row>
    <row r="25" spans="1:5" s="1" customFormat="1" ht="15.75" x14ac:dyDescent="0.25">
      <c r="A25" s="55"/>
      <c r="B25" s="31"/>
      <c r="C25" s="31"/>
      <c r="E25" s="31"/>
    </row>
    <row r="26" spans="1:5" s="1" customFormat="1" ht="15.75" x14ac:dyDescent="0.25">
      <c r="A26" s="31"/>
      <c r="B26" s="31"/>
      <c r="C26" s="31"/>
      <c r="E26" s="31"/>
    </row>
    <row r="27" spans="1:5" s="1" customFormat="1" ht="15.75" x14ac:dyDescent="0.25">
      <c r="A27" s="31"/>
      <c r="B27" s="31"/>
      <c r="C27" s="31"/>
      <c r="E27" s="31"/>
    </row>
    <row r="28" spans="1:5" s="1" customFormat="1" ht="15.75" x14ac:dyDescent="0.25">
      <c r="A28" s="31"/>
      <c r="B28" s="31"/>
      <c r="C28" s="31"/>
      <c r="E28" s="31"/>
    </row>
    <row r="29" spans="1:5" s="1" customFormat="1" ht="15.75" x14ac:dyDescent="0.25">
      <c r="A29" s="55"/>
      <c r="B29" s="31"/>
      <c r="C29" s="31"/>
      <c r="E29" s="31"/>
    </row>
    <row r="30" spans="1:5" s="1" customFormat="1" ht="15.75" x14ac:dyDescent="0.25">
      <c r="A30" s="31"/>
      <c r="B30" s="31"/>
      <c r="C30" s="31"/>
      <c r="E30" s="31"/>
    </row>
    <row r="31" spans="1:5" s="1" customFormat="1" ht="15.75" x14ac:dyDescent="0.25">
      <c r="B31" s="31"/>
      <c r="C31" s="31"/>
      <c r="E31" s="31"/>
    </row>
    <row r="32" spans="1:5" s="1" customFormat="1" ht="15.75" x14ac:dyDescent="0.25">
      <c r="A32" s="55"/>
      <c r="B32" s="31"/>
      <c r="C32" s="31"/>
      <c r="E32" s="31"/>
    </row>
    <row r="33" spans="1:5" s="1" customFormat="1" ht="15.75" x14ac:dyDescent="0.25">
      <c r="A33" s="31"/>
      <c r="B33" s="31"/>
      <c r="C33" s="31"/>
      <c r="E33" s="31"/>
    </row>
    <row r="34" spans="1:5" s="1" customFormat="1" ht="15.75" x14ac:dyDescent="0.25">
      <c r="B34" s="31"/>
      <c r="C34" s="31"/>
      <c r="E34" s="31"/>
    </row>
    <row r="35" spans="1:5" s="1" customFormat="1" ht="15.75" x14ac:dyDescent="0.25">
      <c r="A35" s="55"/>
      <c r="B35" s="31"/>
      <c r="C35" s="31"/>
      <c r="E35" s="31"/>
    </row>
    <row r="36" spans="1:5" s="1" customFormat="1" ht="15.75" x14ac:dyDescent="0.25">
      <c r="A36" s="31"/>
      <c r="B36" s="31"/>
      <c r="C36" s="31"/>
      <c r="E36" s="31"/>
    </row>
    <row r="37" spans="1:5" s="1" customFormat="1" ht="15.75" x14ac:dyDescent="0.25">
      <c r="A37" s="31"/>
      <c r="B37" s="31"/>
      <c r="C37" s="31"/>
      <c r="E37" s="31"/>
    </row>
    <row r="38" spans="1:5" s="1" customFormat="1" ht="15.75" x14ac:dyDescent="0.25">
      <c r="A38" s="31"/>
      <c r="B38" s="31"/>
      <c r="C38" s="31"/>
    </row>
    <row r="39" spans="1:5" s="1" customFormat="1" ht="15.75" x14ac:dyDescent="0.25">
      <c r="A39" s="55"/>
      <c r="B39" s="31"/>
    </row>
    <row r="40" spans="1:5" s="1" customFormat="1" ht="15.75" x14ac:dyDescent="0.25">
      <c r="A40" s="31"/>
      <c r="B40" s="31"/>
    </row>
    <row r="41" spans="1:5" s="1" customFormat="1" ht="15.75" x14ac:dyDescent="0.25">
      <c r="A41" s="31"/>
    </row>
    <row r="42" spans="1:5" s="1" customFormat="1" ht="15.75" x14ac:dyDescent="0.25">
      <c r="A42" s="31"/>
    </row>
    <row r="43" spans="1:5" s="1" customFormat="1" x14ac:dyDescent="0.2"/>
    <row r="44" spans="1:5" s="1" customFormat="1" ht="15.75" x14ac:dyDescent="0.25">
      <c r="C44" s="31"/>
    </row>
    <row r="45" spans="1:5" s="1" customFormat="1" ht="15.75" x14ac:dyDescent="0.25">
      <c r="A45" s="31"/>
      <c r="C45" s="31"/>
    </row>
    <row r="46" spans="1:5" s="1" customFormat="1" ht="15.75" x14ac:dyDescent="0.25">
      <c r="A46" s="31"/>
    </row>
    <row r="47" spans="1:5" s="1" customFormat="1" ht="15.75" x14ac:dyDescent="0.25">
      <c r="A47" s="31"/>
    </row>
    <row r="48" spans="1:5" s="1" customFormat="1" ht="15.75" x14ac:dyDescent="0.25">
      <c r="A48" s="55" t="s">
        <v>68</v>
      </c>
    </row>
    <row r="49" spans="1:3" s="1" customFormat="1" ht="15.75" x14ac:dyDescent="0.25">
      <c r="A49" s="55" t="s">
        <v>107</v>
      </c>
    </row>
    <row r="50" spans="1:3" s="1" customFormat="1" ht="15.75" x14ac:dyDescent="0.25">
      <c r="A50" s="31"/>
    </row>
    <row r="51" spans="1:3" s="1" customFormat="1" ht="15.75" x14ac:dyDescent="0.25">
      <c r="A51" s="31"/>
    </row>
    <row r="52" spans="1:3" s="1" customFormat="1" ht="12.75" customHeight="1" x14ac:dyDescent="0.2">
      <c r="A52" s="61" t="str">
        <f>+Innhold!B53</f>
        <v>Finans Norge / Skadeforsikringsstatistikk</v>
      </c>
      <c r="B52" s="62"/>
      <c r="C52" s="184">
        <f>Innhold!H9</f>
        <v>2</v>
      </c>
    </row>
    <row r="53" spans="1:3" s="1" customFormat="1" ht="12.75" customHeight="1" x14ac:dyDescent="0.2">
      <c r="A53" s="63" t="str">
        <f>+Innhold!B54</f>
        <v>Premiestatistikk skadeforsikring 1. kvartal 2020</v>
      </c>
      <c r="B53" s="50"/>
      <c r="C53" s="182"/>
    </row>
    <row r="54" spans="1:3" s="1" customFormat="1" x14ac:dyDescent="0.2"/>
    <row r="55" spans="1:3" s="1" customFormat="1" x14ac:dyDescent="0.2"/>
    <row r="56" spans="1:3" s="1" customFormat="1" x14ac:dyDescent="0.2"/>
    <row r="57" spans="1:3" s="1" customFormat="1" x14ac:dyDescent="0.2"/>
    <row r="58" spans="1:3" s="1" customFormat="1" x14ac:dyDescent="0.2"/>
    <row r="59" spans="1:3" s="1" customFormat="1" x14ac:dyDescent="0.2"/>
    <row r="60" spans="1:3" s="1" customFormat="1" x14ac:dyDescent="0.2"/>
  </sheetData>
  <mergeCells count="1">
    <mergeCell ref="C52:C53"/>
  </mergeCells>
  <phoneticPr fontId="0" type="noConversion"/>
  <hyperlinks>
    <hyperlink ref="A2" location="Innhold!A9" tooltip="Move to Tab2" display="Tilbake til innholdsfortegnelsen" xr:uid="{00000000-0004-0000-0200-000000000000}"/>
  </hyperlinks>
  <pageMargins left="0.78740157480314965" right="0.78740157480314965" top="0.98425196850393704" bottom="0.19685039370078741" header="3.937007874015748E-2" footer="3.937007874015748E-2"/>
  <pageSetup paperSize="9" scale="97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90"/>
  <sheetViews>
    <sheetView showGridLines="0" showRowColHeaders="0" zoomScaleNormal="100" workbookViewId="0"/>
  </sheetViews>
  <sheetFormatPr defaultColWidth="11.42578125" defaultRowHeight="12.75" x14ac:dyDescent="0.2"/>
  <cols>
    <col min="1" max="1" width="29.7109375" style="1" customWidth="1"/>
    <col min="2" max="2" width="13" style="1" customWidth="1"/>
    <col min="3" max="5" width="14.140625" style="1" customWidth="1"/>
    <col min="6" max="6" width="2.42578125" style="1" customWidth="1"/>
    <col min="7" max="7" width="29.7109375" style="1" customWidth="1"/>
    <col min="8" max="8" width="13" style="1" customWidth="1"/>
    <col min="9" max="11" width="14.140625" style="1" customWidth="1"/>
    <col min="12" max="16384" width="11.42578125" style="1"/>
  </cols>
  <sheetData>
    <row r="1" spans="1:12" ht="5.25" customHeight="1" x14ac:dyDescent="0.2"/>
    <row r="2" spans="1:12" x14ac:dyDescent="0.2">
      <c r="A2" s="69" t="s">
        <v>0</v>
      </c>
    </row>
    <row r="3" spans="1:12" ht="6" customHeight="1" x14ac:dyDescent="0.2">
      <c r="A3" s="4"/>
    </row>
    <row r="4" spans="1:12" ht="15.75" x14ac:dyDescent="0.25">
      <c r="A4" s="41" t="s">
        <v>45</v>
      </c>
      <c r="G4" s="5"/>
      <c r="H4"/>
      <c r="I4"/>
      <c r="J4"/>
      <c r="K4"/>
      <c r="L4"/>
    </row>
    <row r="5" spans="1:12" ht="15.75" x14ac:dyDescent="0.25">
      <c r="A5" s="5"/>
      <c r="G5" s="5"/>
      <c r="H5"/>
      <c r="I5"/>
      <c r="J5"/>
      <c r="K5"/>
      <c r="L5"/>
    </row>
    <row r="6" spans="1:12" ht="15.75" x14ac:dyDescent="0.25">
      <c r="A6" s="5" t="s">
        <v>81</v>
      </c>
      <c r="G6" s="5" t="s">
        <v>151</v>
      </c>
      <c r="H6"/>
      <c r="I6"/>
      <c r="J6"/>
      <c r="K6"/>
      <c r="L6"/>
    </row>
    <row r="7" spans="1:12" x14ac:dyDescent="0.2">
      <c r="G7"/>
      <c r="H7"/>
      <c r="I7"/>
      <c r="J7"/>
      <c r="K7"/>
      <c r="L7"/>
    </row>
    <row r="8" spans="1:12" x14ac:dyDescent="0.2">
      <c r="G8"/>
      <c r="H8"/>
      <c r="I8"/>
      <c r="J8"/>
      <c r="K8"/>
      <c r="L8"/>
    </row>
    <row r="9" spans="1:12" x14ac:dyDescent="0.2">
      <c r="G9"/>
      <c r="H9"/>
      <c r="I9"/>
      <c r="J9"/>
      <c r="K9"/>
      <c r="L9"/>
    </row>
    <row r="10" spans="1:12" x14ac:dyDescent="0.2">
      <c r="G10"/>
      <c r="H10"/>
      <c r="I10"/>
      <c r="J10"/>
      <c r="K10"/>
      <c r="L10"/>
    </row>
    <row r="11" spans="1:12" x14ac:dyDescent="0.2">
      <c r="G11"/>
      <c r="H11"/>
      <c r="I11"/>
      <c r="J11"/>
      <c r="K11"/>
      <c r="L11"/>
    </row>
    <row r="12" spans="1:12" x14ac:dyDescent="0.2">
      <c r="E12" s="25"/>
      <c r="G12"/>
      <c r="H12"/>
      <c r="I12"/>
      <c r="J12"/>
      <c r="K12"/>
      <c r="L12"/>
    </row>
    <row r="13" spans="1:12" x14ac:dyDescent="0.2">
      <c r="G13"/>
      <c r="H13"/>
      <c r="I13"/>
      <c r="J13"/>
      <c r="K13"/>
      <c r="L13"/>
    </row>
    <row r="14" spans="1:12" x14ac:dyDescent="0.2">
      <c r="G14"/>
      <c r="H14"/>
      <c r="I14"/>
      <c r="J14"/>
      <c r="K14"/>
      <c r="L14"/>
    </row>
    <row r="15" spans="1:12" x14ac:dyDescent="0.2">
      <c r="E15" s="25"/>
      <c r="G15"/>
      <c r="H15"/>
      <c r="I15"/>
      <c r="J15"/>
      <c r="K15"/>
      <c r="L15"/>
    </row>
    <row r="16" spans="1:12" x14ac:dyDescent="0.2">
      <c r="G16"/>
      <c r="H16"/>
      <c r="I16"/>
      <c r="J16"/>
      <c r="K16"/>
      <c r="L16"/>
    </row>
    <row r="17" spans="1:12" x14ac:dyDescent="0.2">
      <c r="G17"/>
      <c r="H17"/>
      <c r="I17"/>
      <c r="J17"/>
      <c r="K17"/>
      <c r="L17"/>
    </row>
    <row r="18" spans="1:12" x14ac:dyDescent="0.2">
      <c r="E18" s="25"/>
      <c r="G18"/>
      <c r="H18"/>
      <c r="I18"/>
      <c r="J18"/>
      <c r="K18"/>
      <c r="L18"/>
    </row>
    <row r="19" spans="1:12" x14ac:dyDescent="0.2">
      <c r="J19"/>
      <c r="K19"/>
      <c r="L19"/>
    </row>
    <row r="20" spans="1:12" x14ac:dyDescent="0.2">
      <c r="J20"/>
      <c r="K20"/>
      <c r="L20"/>
    </row>
    <row r="21" spans="1:12" x14ac:dyDescent="0.2">
      <c r="J21"/>
      <c r="K21"/>
      <c r="L21"/>
    </row>
    <row r="22" spans="1:12" x14ac:dyDescent="0.2">
      <c r="J22"/>
      <c r="K22"/>
      <c r="L22"/>
    </row>
    <row r="23" spans="1:12" x14ac:dyDescent="0.2">
      <c r="J23"/>
      <c r="K23"/>
      <c r="L23"/>
    </row>
    <row r="24" spans="1:12" x14ac:dyDescent="0.2">
      <c r="E24" s="25"/>
      <c r="G24"/>
      <c r="H24"/>
      <c r="I24"/>
      <c r="J24"/>
      <c r="K24"/>
      <c r="L24"/>
    </row>
    <row r="25" spans="1:12" x14ac:dyDescent="0.2">
      <c r="G25"/>
      <c r="H25"/>
      <c r="I25"/>
      <c r="J25"/>
      <c r="K25"/>
      <c r="L25"/>
    </row>
    <row r="26" spans="1:12" x14ac:dyDescent="0.2">
      <c r="G26"/>
      <c r="H26"/>
      <c r="I26"/>
      <c r="J26"/>
      <c r="K26"/>
      <c r="L26"/>
    </row>
    <row r="27" spans="1:12" x14ac:dyDescent="0.2">
      <c r="E27" s="25"/>
      <c r="G27"/>
      <c r="H27"/>
      <c r="I27"/>
      <c r="J27"/>
      <c r="K27"/>
      <c r="L27"/>
    </row>
    <row r="28" spans="1:12" x14ac:dyDescent="0.2">
      <c r="G28"/>
      <c r="H28"/>
      <c r="I28"/>
      <c r="J28"/>
      <c r="K28"/>
      <c r="L28"/>
    </row>
    <row r="29" spans="1:12" x14ac:dyDescent="0.2">
      <c r="I29"/>
      <c r="J29"/>
      <c r="K29"/>
      <c r="L29"/>
    </row>
    <row r="30" spans="1:12" x14ac:dyDescent="0.2">
      <c r="I30"/>
      <c r="J30"/>
      <c r="K30"/>
      <c r="L30"/>
    </row>
    <row r="31" spans="1:12" ht="15.75" x14ac:dyDescent="0.25">
      <c r="A31" s="5" t="s">
        <v>64</v>
      </c>
      <c r="K31"/>
      <c r="L31"/>
    </row>
    <row r="32" spans="1:12" x14ac:dyDescent="0.2">
      <c r="K32"/>
      <c r="L32"/>
    </row>
    <row r="33" spans="5:12" x14ac:dyDescent="0.2">
      <c r="K33"/>
      <c r="L33"/>
    </row>
    <row r="34" spans="5:12" x14ac:dyDescent="0.2">
      <c r="G34"/>
      <c r="K34"/>
      <c r="L34"/>
    </row>
    <row r="35" spans="5:12" x14ac:dyDescent="0.2">
      <c r="G35"/>
      <c r="K35"/>
      <c r="L35"/>
    </row>
    <row r="36" spans="5:12" x14ac:dyDescent="0.2">
      <c r="E36" s="25"/>
      <c r="G36"/>
      <c r="K36"/>
      <c r="L36"/>
    </row>
    <row r="37" spans="5:12" x14ac:dyDescent="0.2">
      <c r="G37"/>
      <c r="K37"/>
      <c r="L37"/>
    </row>
    <row r="38" spans="5:12" x14ac:dyDescent="0.2">
      <c r="G38"/>
      <c r="K38"/>
      <c r="L38"/>
    </row>
    <row r="39" spans="5:12" x14ac:dyDescent="0.2">
      <c r="E39" s="25"/>
      <c r="G39"/>
      <c r="K39"/>
      <c r="L39"/>
    </row>
    <row r="40" spans="5:12" x14ac:dyDescent="0.2">
      <c r="G40"/>
      <c r="K40"/>
      <c r="L40"/>
    </row>
    <row r="41" spans="5:12" x14ac:dyDescent="0.2">
      <c r="K41"/>
    </row>
    <row r="42" spans="5:12" x14ac:dyDescent="0.2">
      <c r="E42" s="25"/>
      <c r="K42"/>
    </row>
    <row r="45" spans="5:12" x14ac:dyDescent="0.2">
      <c r="E45" s="25"/>
    </row>
    <row r="48" spans="5:12" x14ac:dyDescent="0.2">
      <c r="E48" s="25"/>
    </row>
    <row r="51" spans="1:11" x14ac:dyDescent="0.2">
      <c r="E51" s="25"/>
    </row>
    <row r="54" spans="1:11" x14ac:dyDescent="0.2">
      <c r="E54" s="25"/>
    </row>
    <row r="61" spans="1:11" ht="9" customHeight="1" x14ac:dyDescent="0.2">
      <c r="E61" s="25"/>
    </row>
    <row r="62" spans="1:11" x14ac:dyDescent="0.2">
      <c r="E62" s="25"/>
    </row>
    <row r="63" spans="1:11" x14ac:dyDescent="0.2">
      <c r="A63" s="24"/>
      <c r="B63" s="24"/>
      <c r="C63" s="24"/>
      <c r="D63" s="24"/>
      <c r="E63" s="24"/>
      <c r="G63" s="24"/>
      <c r="H63" s="24"/>
      <c r="I63" s="24"/>
      <c r="J63" s="24"/>
      <c r="K63" s="24"/>
    </row>
    <row r="64" spans="1:11" x14ac:dyDescent="0.2">
      <c r="A64" s="26" t="str">
        <f>+Innhold!B53</f>
        <v>Finans Norge / Skadeforsikringsstatistikk</v>
      </c>
      <c r="E64" s="184">
        <f>Innhold!H12</f>
        <v>3</v>
      </c>
      <c r="G64" s="26" t="str">
        <f>+Innhold!B53</f>
        <v>Finans Norge / Skadeforsikringsstatistikk</v>
      </c>
      <c r="K64" s="184">
        <f>Innhold!H14</f>
        <v>4</v>
      </c>
    </row>
    <row r="65" spans="1:17" x14ac:dyDescent="0.2">
      <c r="A65" s="26" t="str">
        <f>+Innhold!B54</f>
        <v>Premiestatistikk skadeforsikring 1. kvartal 2020</v>
      </c>
      <c r="E65" s="183"/>
      <c r="G65" s="26" t="str">
        <f>+Innhold!B54</f>
        <v>Premiestatistikk skadeforsikring 1. kvartal 2020</v>
      </c>
      <c r="K65" s="182"/>
    </row>
    <row r="67" spans="1:17" x14ac:dyDescent="0.2">
      <c r="A67" s="169"/>
      <c r="B67" s="169"/>
      <c r="C67" s="169"/>
      <c r="D67" s="169"/>
      <c r="E67" s="169"/>
      <c r="F67" s="169"/>
      <c r="G67" s="169"/>
      <c r="H67" s="169"/>
      <c r="I67" s="169"/>
      <c r="J67" s="169"/>
      <c r="K67" s="169"/>
      <c r="L67" s="169"/>
      <c r="M67" s="169"/>
      <c r="N67" s="169"/>
      <c r="O67" s="169"/>
      <c r="P67" s="169"/>
      <c r="Q67" s="169"/>
    </row>
    <row r="68" spans="1:17" x14ac:dyDescent="0.2">
      <c r="A68" s="169"/>
      <c r="B68" s="169"/>
      <c r="C68" s="169"/>
      <c r="D68" s="169"/>
      <c r="E68" s="169"/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</row>
    <row r="69" spans="1:17" x14ac:dyDescent="0.2">
      <c r="A69" s="170"/>
      <c r="B69" s="171"/>
      <c r="C69" s="169"/>
      <c r="D69" s="169"/>
      <c r="E69" s="169"/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9"/>
    </row>
    <row r="70" spans="1:17" x14ac:dyDescent="0.2">
      <c r="A70" s="169"/>
      <c r="B70" s="169"/>
      <c r="C70" s="169"/>
      <c r="D70" s="169"/>
      <c r="E70" s="169"/>
      <c r="F70" s="169"/>
      <c r="G70" s="169"/>
      <c r="H70" s="169"/>
      <c r="I70" s="169"/>
      <c r="J70" s="169"/>
      <c r="K70" s="169"/>
      <c r="L70" s="169"/>
      <c r="M70" s="169"/>
      <c r="N70" s="169"/>
      <c r="O70" s="169"/>
      <c r="P70" s="169"/>
      <c r="Q70" s="169"/>
    </row>
    <row r="71" spans="1:17" x14ac:dyDescent="0.2">
      <c r="A71" s="170"/>
      <c r="B71" s="171"/>
      <c r="C71" s="169"/>
      <c r="D71" s="169"/>
      <c r="E71" s="169"/>
      <c r="F71" s="169"/>
      <c r="G71" s="169"/>
      <c r="H71" s="169"/>
      <c r="I71" s="169"/>
      <c r="J71" s="169"/>
      <c r="K71" s="169"/>
      <c r="L71" s="169"/>
      <c r="M71" s="169"/>
      <c r="N71" s="169"/>
      <c r="O71" s="169"/>
      <c r="P71" s="169"/>
      <c r="Q71" s="169"/>
    </row>
    <row r="72" spans="1:17" x14ac:dyDescent="0.2">
      <c r="A72" s="169"/>
      <c r="B72" s="169"/>
      <c r="C72" s="169"/>
      <c r="D72" s="169"/>
      <c r="E72" s="169"/>
      <c r="F72" s="169"/>
      <c r="G72" s="169"/>
      <c r="H72" s="169"/>
      <c r="I72" s="169"/>
      <c r="J72" s="169"/>
      <c r="K72" s="169"/>
      <c r="L72" s="169"/>
      <c r="M72" s="169"/>
      <c r="N72" s="169"/>
      <c r="O72" s="169"/>
      <c r="P72" s="169"/>
      <c r="Q72" s="169"/>
    </row>
    <row r="73" spans="1:17" x14ac:dyDescent="0.2">
      <c r="A73" s="172" t="s">
        <v>60</v>
      </c>
      <c r="B73" s="169"/>
      <c r="C73" s="169"/>
      <c r="D73" s="169"/>
      <c r="E73" s="169"/>
      <c r="F73" s="169"/>
      <c r="G73" s="169"/>
      <c r="H73" s="169"/>
      <c r="I73" s="169"/>
      <c r="J73" s="169"/>
      <c r="K73" s="169"/>
      <c r="L73" s="169"/>
      <c r="M73" s="169"/>
      <c r="N73" s="169"/>
      <c r="O73" s="169"/>
      <c r="P73" s="169"/>
      <c r="Q73" s="169"/>
    </row>
    <row r="74" spans="1:17" x14ac:dyDescent="0.2">
      <c r="A74" s="170" t="s">
        <v>83</v>
      </c>
      <c r="B74" s="171">
        <f>+'Tab5'!G9/100</f>
        <v>0.25974709087353326</v>
      </c>
      <c r="C74" s="170">
        <v>1</v>
      </c>
      <c r="D74" s="170">
        <v>0</v>
      </c>
      <c r="E74" s="170">
        <v>0</v>
      </c>
      <c r="F74" s="170">
        <v>0</v>
      </c>
      <c r="G74" s="170"/>
      <c r="H74" s="170"/>
      <c r="I74" s="170">
        <v>0</v>
      </c>
      <c r="J74" s="169"/>
      <c r="K74" s="169"/>
      <c r="L74" s="169"/>
      <c r="M74" s="169"/>
      <c r="N74" s="169"/>
      <c r="O74" s="169"/>
      <c r="P74" s="169"/>
      <c r="Q74" s="169"/>
    </row>
    <row r="75" spans="1:17" x14ac:dyDescent="0.2">
      <c r="A75" s="170" t="s">
        <v>82</v>
      </c>
      <c r="B75" s="171">
        <f>+'Tab5'!G7/100</f>
        <v>0.21148221686666535</v>
      </c>
      <c r="C75" s="170">
        <v>1</v>
      </c>
      <c r="D75" s="170">
        <v>0</v>
      </c>
      <c r="E75" s="170">
        <v>0</v>
      </c>
      <c r="F75" s="170">
        <v>0</v>
      </c>
      <c r="G75" s="170"/>
      <c r="H75" s="170"/>
      <c r="I75" s="170">
        <v>0</v>
      </c>
      <c r="J75" s="169"/>
      <c r="K75" s="169"/>
      <c r="L75" s="169"/>
      <c r="M75" s="169"/>
      <c r="N75" s="169"/>
      <c r="O75" s="169"/>
      <c r="P75" s="169"/>
      <c r="Q75" s="169"/>
    </row>
    <row r="76" spans="1:17" x14ac:dyDescent="0.2">
      <c r="A76" s="170" t="s">
        <v>85</v>
      </c>
      <c r="B76" s="171">
        <f>+'Tab5'!G10/100</f>
        <v>0.13019382195534623</v>
      </c>
      <c r="C76" s="170">
        <v>1</v>
      </c>
      <c r="D76" s="170">
        <v>0</v>
      </c>
      <c r="E76" s="170">
        <v>0</v>
      </c>
      <c r="F76" s="170">
        <v>0</v>
      </c>
      <c r="G76" s="170"/>
      <c r="H76" s="170"/>
      <c r="I76" s="170">
        <v>0</v>
      </c>
      <c r="J76" s="169"/>
      <c r="K76" s="169"/>
      <c r="L76" s="169"/>
      <c r="M76" s="169"/>
      <c r="N76" s="169"/>
      <c r="O76" s="169"/>
      <c r="P76" s="169"/>
      <c r="Q76" s="169"/>
    </row>
    <row r="77" spans="1:17" x14ac:dyDescent="0.2">
      <c r="A77" s="170" t="s">
        <v>51</v>
      </c>
      <c r="B77" s="171">
        <f>+'Tab5'!G11/100</f>
        <v>0.14068628066270794</v>
      </c>
      <c r="C77" s="170">
        <v>1</v>
      </c>
      <c r="D77" s="170">
        <v>0</v>
      </c>
      <c r="E77" s="170">
        <v>0</v>
      </c>
      <c r="F77" s="170">
        <v>0</v>
      </c>
      <c r="G77" s="170"/>
      <c r="H77" s="170"/>
      <c r="I77" s="170">
        <v>0</v>
      </c>
      <c r="J77" s="169"/>
      <c r="K77" s="169"/>
      <c r="L77" s="169"/>
      <c r="M77" s="169"/>
      <c r="N77" s="169"/>
      <c r="O77" s="169"/>
      <c r="P77" s="169"/>
      <c r="Q77" s="169"/>
    </row>
    <row r="78" spans="1:17" x14ac:dyDescent="0.2">
      <c r="A78" s="170" t="s">
        <v>21</v>
      </c>
      <c r="B78" s="171">
        <f>1-SUM(B74:B77)</f>
        <v>0.25789058964174727</v>
      </c>
      <c r="C78" s="170">
        <v>1</v>
      </c>
      <c r="D78" s="170">
        <v>0</v>
      </c>
      <c r="E78" s="170">
        <v>0</v>
      </c>
      <c r="F78" s="170">
        <v>0</v>
      </c>
      <c r="G78" s="170"/>
      <c r="H78" s="170"/>
      <c r="I78" s="170">
        <v>0</v>
      </c>
      <c r="J78" s="169"/>
      <c r="K78" s="169"/>
      <c r="L78" s="169"/>
      <c r="M78" s="169"/>
      <c r="N78" s="169"/>
      <c r="O78" s="169"/>
      <c r="P78" s="169"/>
      <c r="Q78" s="169"/>
    </row>
    <row r="79" spans="1:17" x14ac:dyDescent="0.2">
      <c r="A79" s="169"/>
      <c r="B79" s="169"/>
      <c r="C79" s="169"/>
      <c r="D79" s="169"/>
      <c r="E79" s="169"/>
      <c r="F79" s="169"/>
      <c r="G79" s="169"/>
      <c r="H79" s="169"/>
      <c r="I79" s="169"/>
      <c r="J79" s="169"/>
      <c r="K79" s="169"/>
      <c r="L79" s="169"/>
      <c r="M79" s="169"/>
      <c r="N79" s="169"/>
      <c r="O79" s="169"/>
      <c r="P79" s="169"/>
      <c r="Q79" s="169"/>
    </row>
    <row r="80" spans="1:17" x14ac:dyDescent="0.2">
      <c r="A80" s="169"/>
      <c r="B80" s="169"/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69"/>
    </row>
    <row r="81" spans="1:17" x14ac:dyDescent="0.2">
      <c r="A81" s="172" t="s">
        <v>63</v>
      </c>
      <c r="B81" s="169"/>
      <c r="C81" s="169"/>
      <c r="D81" s="169"/>
      <c r="E81" s="169"/>
      <c r="F81" s="169"/>
      <c r="G81" s="169"/>
      <c r="H81" s="169"/>
      <c r="I81" s="169"/>
      <c r="J81" s="169"/>
      <c r="K81" s="169"/>
      <c r="L81" s="169"/>
      <c r="M81" s="169"/>
      <c r="N81" s="169"/>
      <c r="O81" s="169"/>
      <c r="P81" s="169"/>
      <c r="Q81" s="169"/>
    </row>
    <row r="82" spans="1:17" x14ac:dyDescent="0.2">
      <c r="A82" s="170" t="s">
        <v>52</v>
      </c>
      <c r="B82" s="170">
        <f>+'Tab3'!F26/1000</f>
        <v>12287.124</v>
      </c>
      <c r="C82" s="170">
        <f>+'Tab3'!G26/1000</f>
        <v>13025.87</v>
      </c>
      <c r="D82" s="169"/>
      <c r="E82" s="169"/>
      <c r="F82" s="169"/>
      <c r="G82" s="169"/>
      <c r="H82" s="169"/>
      <c r="I82" s="169"/>
      <c r="J82" s="169"/>
      <c r="K82" s="169"/>
      <c r="L82" s="169"/>
      <c r="M82" s="169"/>
      <c r="N82" s="169"/>
      <c r="O82" s="169"/>
      <c r="P82" s="169"/>
      <c r="Q82" s="169"/>
    </row>
    <row r="83" spans="1:17" x14ac:dyDescent="0.2">
      <c r="A83" s="170"/>
      <c r="B83" s="173" t="str">
        <f>Dato_1årsiden</f>
        <v>31.03.2019</v>
      </c>
      <c r="C83" s="173" t="str">
        <f>Dato_nå</f>
        <v>31.03.2020</v>
      </c>
      <c r="D83" s="169"/>
      <c r="E83" s="169"/>
      <c r="F83" s="169"/>
      <c r="G83" s="169"/>
      <c r="H83" s="169"/>
      <c r="I83" s="169"/>
      <c r="J83" s="169"/>
      <c r="K83" s="169"/>
      <c r="L83" s="169"/>
      <c r="M83" s="169"/>
      <c r="N83" s="169"/>
      <c r="O83" s="169"/>
      <c r="P83" s="169"/>
      <c r="Q83" s="169"/>
    </row>
    <row r="84" spans="1:17" x14ac:dyDescent="0.2">
      <c r="A84" s="170" t="s">
        <v>18</v>
      </c>
      <c r="B84" s="174">
        <f>+'Tab3'!F22/1000</f>
        <v>2457.4879999999998</v>
      </c>
      <c r="C84" s="174">
        <f>+'Tab3'!G22/1000</f>
        <v>2546.317</v>
      </c>
      <c r="D84" s="169"/>
      <c r="E84" s="169"/>
      <c r="F84" s="169"/>
      <c r="G84" s="169"/>
      <c r="H84" s="169"/>
      <c r="I84" s="169"/>
      <c r="J84" s="169"/>
      <c r="K84" s="169"/>
      <c r="L84" s="169"/>
      <c r="M84" s="169"/>
      <c r="N84" s="169"/>
      <c r="O84" s="169"/>
      <c r="P84" s="169"/>
      <c r="Q84" s="169"/>
    </row>
    <row r="85" spans="1:17" x14ac:dyDescent="0.2">
      <c r="A85" s="170" t="s">
        <v>55</v>
      </c>
      <c r="B85" s="174">
        <f>+'Tab3'!F23/1000</f>
        <v>7835.4449999999997</v>
      </c>
      <c r="C85" s="174">
        <f>+'Tab3'!G23/1000</f>
        <v>8349.8850000000002</v>
      </c>
      <c r="D85" s="169"/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169"/>
      <c r="P85" s="169"/>
      <c r="Q85" s="169"/>
    </row>
    <row r="86" spans="1:17" x14ac:dyDescent="0.2">
      <c r="A86" s="170" t="s">
        <v>56</v>
      </c>
      <c r="B86" s="174">
        <f>'Tab3'!F26/1000-B84-B85</f>
        <v>1994.1910000000007</v>
      </c>
      <c r="C86" s="174">
        <f>'Tab3'!G26/1000-C84-C85</f>
        <v>2129.6679999999997</v>
      </c>
      <c r="D86" s="169"/>
      <c r="E86" s="169"/>
      <c r="F86" s="169"/>
      <c r="G86" s="169"/>
      <c r="H86" s="169"/>
      <c r="I86" s="169"/>
      <c r="J86" s="169"/>
      <c r="K86" s="169"/>
      <c r="L86" s="169"/>
      <c r="M86" s="169"/>
      <c r="N86" s="169"/>
      <c r="O86" s="169"/>
      <c r="P86" s="169"/>
      <c r="Q86" s="169"/>
    </row>
    <row r="87" spans="1:17" x14ac:dyDescent="0.2">
      <c r="A87" s="170" t="s">
        <v>86</v>
      </c>
      <c r="B87" s="174">
        <f>+'Tab3'!J26/1000</f>
        <v>8151.6040000000003</v>
      </c>
      <c r="C87" s="174">
        <f>+'Tab3'!K26/1000</f>
        <v>8657.6090000000004</v>
      </c>
      <c r="D87" s="169"/>
      <c r="E87" s="169"/>
      <c r="F87" s="169"/>
      <c r="G87" s="169"/>
      <c r="H87" s="169"/>
      <c r="I87" s="169"/>
      <c r="J87" s="169"/>
      <c r="K87" s="169"/>
      <c r="L87" s="169"/>
      <c r="M87" s="169"/>
      <c r="N87" s="169"/>
      <c r="O87" s="169"/>
      <c r="P87" s="169"/>
      <c r="Q87" s="169"/>
    </row>
    <row r="88" spans="1:17" x14ac:dyDescent="0.2">
      <c r="A88" s="170" t="s">
        <v>53</v>
      </c>
      <c r="B88" s="174">
        <f>'Tab3'!F30/1000+'Tab3'!J30/1000</f>
        <v>1119.9739999999999</v>
      </c>
      <c r="C88" s="174">
        <f>'Tab3'!G30/1000+'Tab3'!K30/1000</f>
        <v>1166.6469999999999</v>
      </c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69"/>
      <c r="O88" s="169"/>
      <c r="P88" s="169"/>
      <c r="Q88" s="169"/>
    </row>
    <row r="89" spans="1:17" x14ac:dyDescent="0.2">
      <c r="A89" s="170" t="s">
        <v>54</v>
      </c>
      <c r="B89" s="174">
        <f>+'Tab3'!J31/1000</f>
        <v>2231.0729999999999</v>
      </c>
      <c r="C89" s="174">
        <f>+'Tab3'!K31/1000</f>
        <v>2251.7550000000001</v>
      </c>
      <c r="D89" s="169"/>
      <c r="E89" s="169"/>
      <c r="F89" s="169"/>
      <c r="G89" s="169"/>
      <c r="H89" s="169"/>
      <c r="I89" s="169"/>
      <c r="J89" s="169"/>
      <c r="K89" s="169"/>
      <c r="L89" s="169"/>
      <c r="M89" s="169"/>
      <c r="N89" s="169"/>
      <c r="O89" s="169"/>
      <c r="P89" s="169"/>
      <c r="Q89" s="169"/>
    </row>
    <row r="90" spans="1:17" x14ac:dyDescent="0.2">
      <c r="A90" s="170" t="s">
        <v>25</v>
      </c>
      <c r="B90" s="174">
        <f>+'Tab3'!F41/1000</f>
        <v>3502.886</v>
      </c>
      <c r="C90" s="174">
        <f>+'Tab3'!G41/1000</f>
        <v>3704.9659999999999</v>
      </c>
      <c r="D90" s="169"/>
      <c r="E90" s="169"/>
      <c r="F90" s="169"/>
      <c r="G90" s="169"/>
      <c r="H90" s="169"/>
      <c r="I90" s="169"/>
      <c r="J90" s="169"/>
      <c r="K90" s="169"/>
      <c r="L90" s="169"/>
      <c r="M90" s="169"/>
      <c r="N90" s="169"/>
      <c r="O90" s="169"/>
      <c r="P90" s="169"/>
      <c r="Q90" s="169"/>
    </row>
    <row r="91" spans="1:17" x14ac:dyDescent="0.2">
      <c r="A91" s="170" t="s">
        <v>26</v>
      </c>
      <c r="B91" s="174">
        <f>+'Tab3'!J42/1000</f>
        <v>1831.367</v>
      </c>
      <c r="C91" s="174">
        <f>+'Tab3'!K42/1000</f>
        <v>2044.1780000000001</v>
      </c>
      <c r="D91" s="169"/>
      <c r="E91" s="169"/>
      <c r="F91" s="169"/>
      <c r="G91" s="169"/>
      <c r="H91" s="169"/>
      <c r="I91" s="169"/>
      <c r="J91" s="169"/>
      <c r="K91" s="169"/>
      <c r="L91" s="169"/>
      <c r="M91" s="169"/>
      <c r="N91" s="169"/>
      <c r="O91" s="169"/>
      <c r="P91" s="169"/>
      <c r="Q91" s="169"/>
    </row>
    <row r="92" spans="1:17" x14ac:dyDescent="0.2">
      <c r="A92" s="169"/>
      <c r="B92" s="169"/>
      <c r="C92" s="169"/>
      <c r="D92" s="169"/>
      <c r="E92" s="169"/>
      <c r="F92" s="169"/>
      <c r="G92" s="169"/>
      <c r="H92" s="169"/>
      <c r="I92" s="169"/>
      <c r="J92" s="169"/>
      <c r="K92" s="169"/>
      <c r="L92" s="169"/>
      <c r="M92" s="169"/>
      <c r="N92" s="169"/>
      <c r="O92" s="169"/>
      <c r="P92" s="169"/>
      <c r="Q92" s="169"/>
    </row>
    <row r="93" spans="1:17" x14ac:dyDescent="0.2">
      <c r="A93" s="169"/>
      <c r="B93" s="169"/>
      <c r="C93" s="169"/>
      <c r="D93" s="169"/>
      <c r="E93" s="169"/>
      <c r="F93" s="169"/>
      <c r="G93" s="169"/>
      <c r="H93" s="169"/>
      <c r="I93" s="169"/>
      <c r="J93" s="169"/>
      <c r="K93" s="169"/>
      <c r="L93" s="169"/>
      <c r="M93" s="169"/>
      <c r="N93" s="169"/>
      <c r="O93" s="169"/>
      <c r="P93" s="169"/>
      <c r="Q93" s="169"/>
    </row>
    <row r="94" spans="1:17" x14ac:dyDescent="0.2">
      <c r="A94" s="169"/>
      <c r="B94" s="169"/>
      <c r="C94" s="169"/>
      <c r="D94" s="169"/>
      <c r="E94" s="169"/>
      <c r="F94" s="169"/>
      <c r="G94" s="169"/>
      <c r="H94" s="169"/>
      <c r="I94" s="169"/>
      <c r="J94" s="169"/>
      <c r="K94" s="169"/>
      <c r="L94" s="169"/>
      <c r="M94" s="169"/>
      <c r="N94" s="169"/>
      <c r="O94" s="169"/>
      <c r="P94" s="169"/>
      <c r="Q94" s="169"/>
    </row>
    <row r="95" spans="1:17" x14ac:dyDescent="0.2">
      <c r="A95" s="172" t="s">
        <v>62</v>
      </c>
      <c r="B95" s="169"/>
      <c r="C95" s="169"/>
      <c r="D95" s="169"/>
      <c r="E95" s="169"/>
      <c r="F95" s="169"/>
      <c r="G95" s="175" t="s">
        <v>80</v>
      </c>
      <c r="H95" s="169"/>
      <c r="I95" s="169"/>
      <c r="J95" s="169"/>
      <c r="K95" s="169"/>
      <c r="L95" s="169"/>
      <c r="M95" s="169"/>
      <c r="N95" s="169"/>
      <c r="O95" s="169"/>
      <c r="P95" s="169"/>
      <c r="Q95" s="169"/>
    </row>
    <row r="96" spans="1:17" x14ac:dyDescent="0.2">
      <c r="A96" s="170"/>
      <c r="B96" s="176">
        <v>42004</v>
      </c>
      <c r="C96" s="176">
        <v>42369</v>
      </c>
      <c r="D96" s="176">
        <v>42735</v>
      </c>
      <c r="E96" s="176" t="str">
        <f>G96</f>
        <v>31.03.2020</v>
      </c>
      <c r="F96" s="176"/>
      <c r="G96" s="176" t="str">
        <f>C83</f>
        <v>31.03.2020</v>
      </c>
      <c r="H96" s="176"/>
      <c r="I96" s="176"/>
      <c r="J96" s="177"/>
      <c r="K96" s="176"/>
      <c r="L96" s="176"/>
      <c r="M96" s="176"/>
      <c r="N96" s="176"/>
      <c r="O96" s="176"/>
      <c r="P96" s="176"/>
      <c r="Q96" s="176"/>
    </row>
    <row r="97" spans="1:17" x14ac:dyDescent="0.2">
      <c r="A97" s="170"/>
      <c r="B97" s="171">
        <f>B98/B101</f>
        <v>0.38367106973506798</v>
      </c>
      <c r="C97" s="171">
        <f>C98/C101</f>
        <v>0.38262458117320863</v>
      </c>
      <c r="D97" s="171">
        <f>D98/D101</f>
        <v>0.37475650653602993</v>
      </c>
      <c r="E97" s="171">
        <f>E98/E101</f>
        <v>0.346075689864558</v>
      </c>
      <c r="F97" s="171"/>
      <c r="G97" s="171">
        <f>G98/G101</f>
        <v>0.346075689864558</v>
      </c>
      <c r="H97" s="171"/>
      <c r="I97" s="171"/>
      <c r="J97" s="171"/>
      <c r="K97" s="171"/>
      <c r="L97" s="171"/>
      <c r="M97" s="171"/>
      <c r="N97" s="171"/>
      <c r="O97" s="171"/>
      <c r="P97" s="171"/>
      <c r="Q97" s="171"/>
    </row>
    <row r="98" spans="1:17" x14ac:dyDescent="0.2">
      <c r="A98" s="170" t="s">
        <v>59</v>
      </c>
      <c r="B98" s="178">
        <v>7884.6679999999997</v>
      </c>
      <c r="C98" s="178">
        <v>7875.8249999999998</v>
      </c>
      <c r="D98" s="178">
        <v>7750.8190000000004</v>
      </c>
      <c r="E98" s="178">
        <f>G98</f>
        <v>8302.8320000000003</v>
      </c>
      <c r="F98" s="170"/>
      <c r="G98" s="170">
        <f>('Tab3'!G19+'Tab3'!K19)/1000</f>
        <v>8302.8320000000003</v>
      </c>
      <c r="H98" s="170"/>
      <c r="I98" s="170"/>
      <c r="J98" s="170"/>
      <c r="K98" s="170"/>
      <c r="L98" s="170"/>
      <c r="M98" s="170"/>
      <c r="N98" s="170"/>
      <c r="O98" s="170"/>
      <c r="P98" s="170"/>
      <c r="Q98" s="170"/>
    </row>
    <row r="99" spans="1:17" x14ac:dyDescent="0.2">
      <c r="A99" s="170" t="s">
        <v>58</v>
      </c>
      <c r="B99" s="178">
        <f>B101-B98</f>
        <v>12665.925000000001</v>
      </c>
      <c r="C99" s="178">
        <f>C101-C98</f>
        <v>12707.862999999998</v>
      </c>
      <c r="D99" s="178">
        <f>D101-D98</f>
        <v>12931.460999999999</v>
      </c>
      <c r="E99" s="178">
        <f>E101-E98</f>
        <v>15688.544</v>
      </c>
      <c r="F99" s="170"/>
      <c r="G99" s="170">
        <f>G101-G98</f>
        <v>15688.544</v>
      </c>
      <c r="H99" s="170"/>
      <c r="I99" s="170"/>
      <c r="J99" s="170"/>
      <c r="K99" s="170"/>
      <c r="L99" s="170"/>
      <c r="M99" s="170"/>
      <c r="N99" s="170"/>
      <c r="O99" s="170"/>
      <c r="P99" s="170"/>
      <c r="Q99" s="170"/>
    </row>
    <row r="100" spans="1:17" x14ac:dyDescent="0.2">
      <c r="A100" s="170"/>
      <c r="B100" s="178"/>
      <c r="C100" s="178"/>
      <c r="D100" s="178"/>
      <c r="E100" s="178"/>
      <c r="F100" s="170"/>
      <c r="G100" s="170"/>
      <c r="H100" s="170"/>
      <c r="I100" s="170"/>
      <c r="J100" s="170"/>
      <c r="K100" s="170"/>
      <c r="L100" s="170"/>
      <c r="M100" s="169"/>
      <c r="N100" s="169"/>
      <c r="O100" s="169"/>
      <c r="P100" s="169"/>
      <c r="Q100" s="169"/>
    </row>
    <row r="101" spans="1:17" x14ac:dyDescent="0.2">
      <c r="A101" s="170" t="s">
        <v>57</v>
      </c>
      <c r="B101" s="178">
        <v>20550.593000000001</v>
      </c>
      <c r="C101" s="178">
        <v>20583.687999999998</v>
      </c>
      <c r="D101" s="178">
        <v>20682.28</v>
      </c>
      <c r="E101" s="178">
        <f>G101</f>
        <v>23991.376</v>
      </c>
      <c r="F101" s="170"/>
      <c r="G101" s="170">
        <f>('Tab3'!G12+'Tab3'!K12)/1000</f>
        <v>23991.376</v>
      </c>
      <c r="H101" s="170"/>
      <c r="I101" s="170"/>
      <c r="J101" s="170"/>
      <c r="K101" s="170"/>
      <c r="L101" s="170"/>
      <c r="M101" s="170"/>
      <c r="N101" s="170"/>
      <c r="O101" s="170"/>
      <c r="P101" s="170"/>
      <c r="Q101" s="170"/>
    </row>
    <row r="102" spans="1:17" x14ac:dyDescent="0.2">
      <c r="A102" s="169"/>
      <c r="B102" s="169"/>
      <c r="C102" s="169"/>
      <c r="D102" s="169"/>
      <c r="E102" s="169"/>
      <c r="F102" s="169"/>
      <c r="G102" s="169"/>
      <c r="H102" s="169"/>
      <c r="I102" s="169"/>
      <c r="J102" s="169"/>
      <c r="K102" s="169"/>
      <c r="L102" s="169"/>
      <c r="M102" s="169"/>
      <c r="N102" s="169"/>
      <c r="O102" s="169"/>
      <c r="P102" s="169"/>
      <c r="Q102" s="169"/>
    </row>
    <row r="103" spans="1:17" x14ac:dyDescent="0.2">
      <c r="A103" s="169"/>
      <c r="B103" s="169"/>
      <c r="C103" s="169"/>
      <c r="D103" s="169"/>
      <c r="E103" s="169"/>
      <c r="F103" s="169"/>
      <c r="G103" s="169"/>
      <c r="H103" s="169"/>
      <c r="I103" s="169"/>
      <c r="J103" s="169"/>
      <c r="K103" s="169"/>
      <c r="L103" s="169"/>
      <c r="M103" s="169"/>
      <c r="N103" s="169"/>
      <c r="O103" s="169"/>
      <c r="P103" s="169"/>
      <c r="Q103" s="169"/>
    </row>
    <row r="104" spans="1:17" x14ac:dyDescent="0.2">
      <c r="A104" s="169"/>
      <c r="B104" s="169"/>
      <c r="C104" s="169"/>
      <c r="D104" s="169"/>
      <c r="E104" s="169"/>
      <c r="F104" s="169"/>
      <c r="G104" s="169"/>
      <c r="H104" s="169"/>
      <c r="I104" s="169"/>
      <c r="J104" s="169"/>
      <c r="K104" s="169"/>
      <c r="L104" s="169"/>
      <c r="M104" s="169"/>
      <c r="N104" s="169"/>
      <c r="O104" s="169"/>
      <c r="P104" s="169"/>
      <c r="Q104" s="169"/>
    </row>
    <row r="105" spans="1:17" x14ac:dyDescent="0.2">
      <c r="A105" s="172" t="s">
        <v>61</v>
      </c>
      <c r="B105" s="169"/>
      <c r="C105" s="169"/>
      <c r="D105" s="169"/>
      <c r="E105" s="169"/>
      <c r="F105" s="169"/>
      <c r="G105" s="169"/>
      <c r="H105" s="169"/>
      <c r="I105" s="169"/>
      <c r="J105" s="169"/>
      <c r="K105" s="169"/>
      <c r="L105" s="169"/>
      <c r="M105" s="169"/>
      <c r="N105" s="169"/>
      <c r="O105" s="169"/>
      <c r="P105" s="169"/>
      <c r="Q105" s="169"/>
    </row>
    <row r="106" spans="1:17" x14ac:dyDescent="0.2">
      <c r="A106" s="169" t="s">
        <v>52</v>
      </c>
      <c r="B106" s="179">
        <f>'Tab3'!G48</f>
        <v>41004483</v>
      </c>
      <c r="C106" s="169"/>
      <c r="D106" s="169"/>
      <c r="E106" s="169"/>
      <c r="F106" s="169"/>
      <c r="G106" s="169"/>
      <c r="H106" s="169"/>
      <c r="I106" s="169"/>
      <c r="J106" s="169"/>
      <c r="K106" s="169"/>
      <c r="L106" s="169"/>
      <c r="M106" s="169"/>
      <c r="N106" s="169"/>
      <c r="O106" s="169"/>
      <c r="P106" s="169"/>
      <c r="Q106" s="169"/>
    </row>
    <row r="107" spans="1:17" x14ac:dyDescent="0.2">
      <c r="A107" s="169" t="s">
        <v>86</v>
      </c>
      <c r="B107" s="179">
        <f>'Tab3'!K48</f>
        <v>23208779</v>
      </c>
      <c r="C107" s="169"/>
      <c r="D107" s="169"/>
      <c r="E107" s="169"/>
      <c r="F107" s="169"/>
      <c r="G107" s="169"/>
      <c r="H107" s="169"/>
      <c r="I107" s="169"/>
      <c r="J107" s="169"/>
      <c r="K107" s="169"/>
      <c r="L107" s="169"/>
      <c r="M107" s="169"/>
      <c r="N107" s="169"/>
      <c r="O107" s="169"/>
      <c r="P107" s="169"/>
      <c r="Q107" s="169"/>
    </row>
    <row r="108" spans="1:17" x14ac:dyDescent="0.2">
      <c r="A108" s="169"/>
      <c r="B108" s="169"/>
      <c r="C108" s="169"/>
      <c r="D108" s="169"/>
      <c r="E108" s="169"/>
      <c r="F108" s="169"/>
      <c r="G108" s="169"/>
      <c r="H108" s="169"/>
      <c r="I108" s="169"/>
      <c r="J108" s="169"/>
      <c r="K108" s="169"/>
      <c r="L108" s="169"/>
      <c r="M108" s="169"/>
      <c r="N108" s="169"/>
      <c r="O108" s="169"/>
      <c r="P108" s="169"/>
      <c r="Q108" s="169"/>
    </row>
    <row r="109" spans="1:17" x14ac:dyDescent="0.2">
      <c r="A109" s="169"/>
      <c r="B109" s="169"/>
      <c r="C109" s="169"/>
      <c r="D109" s="169"/>
      <c r="E109" s="169"/>
      <c r="F109" s="169"/>
      <c r="G109" s="169"/>
      <c r="H109" s="169"/>
      <c r="I109" s="169"/>
      <c r="J109" s="169"/>
      <c r="K109" s="169"/>
      <c r="L109" s="169"/>
      <c r="M109" s="169"/>
      <c r="N109" s="169"/>
      <c r="O109" s="169"/>
      <c r="P109" s="169"/>
      <c r="Q109" s="169"/>
    </row>
    <row r="110" spans="1:17" x14ac:dyDescent="0.2">
      <c r="A110" s="169"/>
      <c r="B110" s="169"/>
      <c r="C110" s="169"/>
      <c r="D110" s="169"/>
      <c r="E110" s="169"/>
      <c r="F110" s="169"/>
      <c r="G110" s="169"/>
      <c r="H110" s="169"/>
      <c r="I110" s="169"/>
      <c r="J110" s="169"/>
      <c r="K110" s="169"/>
      <c r="L110" s="169"/>
      <c r="M110" s="169"/>
      <c r="N110" s="169"/>
      <c r="O110" s="169"/>
      <c r="P110" s="169"/>
      <c r="Q110" s="169"/>
    </row>
    <row r="111" spans="1:17" x14ac:dyDescent="0.2">
      <c r="A111" s="169"/>
      <c r="B111" s="169"/>
      <c r="C111" s="169"/>
      <c r="D111" s="169"/>
      <c r="E111" s="169"/>
      <c r="F111" s="169"/>
      <c r="G111" s="169"/>
      <c r="H111" s="169"/>
      <c r="I111" s="169"/>
      <c r="J111" s="169"/>
      <c r="K111" s="169"/>
      <c r="L111" s="169"/>
      <c r="M111" s="169"/>
      <c r="N111" s="169"/>
      <c r="O111" s="169"/>
      <c r="P111" s="169"/>
      <c r="Q111" s="169"/>
    </row>
    <row r="112" spans="1:17" x14ac:dyDescent="0.2">
      <c r="A112" s="180"/>
      <c r="B112" s="170"/>
      <c r="C112" s="169"/>
      <c r="D112" s="169"/>
      <c r="E112" s="169"/>
      <c r="F112" s="169"/>
      <c r="G112" s="169"/>
      <c r="H112" s="169"/>
      <c r="I112" s="169"/>
      <c r="J112" s="169"/>
      <c r="K112" s="169"/>
      <c r="L112" s="169"/>
      <c r="M112" s="169"/>
      <c r="N112" s="169"/>
      <c r="O112" s="169"/>
      <c r="P112" s="169"/>
      <c r="Q112" s="169"/>
    </row>
    <row r="113" spans="1:17" x14ac:dyDescent="0.2">
      <c r="A113" s="180"/>
      <c r="B113" s="170"/>
      <c r="C113" s="169"/>
      <c r="D113" s="169"/>
      <c r="E113" s="169"/>
      <c r="F113" s="169"/>
      <c r="G113" s="169"/>
      <c r="H113" s="169"/>
      <c r="I113" s="169"/>
      <c r="J113" s="169"/>
      <c r="K113" s="169"/>
      <c r="L113" s="169"/>
      <c r="M113" s="169"/>
      <c r="N113" s="169"/>
      <c r="O113" s="169"/>
      <c r="P113" s="169"/>
      <c r="Q113" s="169"/>
    </row>
    <row r="114" spans="1:17" x14ac:dyDescent="0.2">
      <c r="A114" s="180"/>
      <c r="B114" s="170"/>
      <c r="C114" s="169"/>
      <c r="D114" s="169"/>
      <c r="E114" s="169"/>
      <c r="F114" s="169"/>
      <c r="G114" s="169"/>
      <c r="H114" s="169"/>
      <c r="I114" s="169"/>
      <c r="J114" s="169"/>
      <c r="K114" s="169"/>
      <c r="L114" s="169"/>
      <c r="M114" s="169"/>
      <c r="N114" s="169"/>
      <c r="O114" s="169"/>
      <c r="P114" s="169"/>
      <c r="Q114" s="169"/>
    </row>
    <row r="115" spans="1:17" x14ac:dyDescent="0.2">
      <c r="A115" s="180"/>
      <c r="B115" s="170"/>
      <c r="C115" s="169"/>
      <c r="D115" s="169"/>
      <c r="E115" s="169"/>
      <c r="F115" s="169"/>
      <c r="G115" s="169"/>
      <c r="H115" s="169"/>
      <c r="I115" s="169"/>
      <c r="J115" s="169"/>
      <c r="K115" s="169"/>
      <c r="L115" s="169"/>
      <c r="M115" s="169"/>
      <c r="N115" s="169"/>
      <c r="O115" s="169"/>
      <c r="P115" s="169"/>
      <c r="Q115" s="169"/>
    </row>
    <row r="116" spans="1:17" x14ac:dyDescent="0.2">
      <c r="A116" s="180"/>
      <c r="B116" s="170"/>
      <c r="C116" s="169"/>
      <c r="D116" s="169"/>
      <c r="E116" s="169"/>
      <c r="F116" s="169"/>
      <c r="G116" s="169"/>
      <c r="H116" s="169"/>
      <c r="I116" s="169"/>
      <c r="J116" s="169"/>
      <c r="K116" s="169"/>
      <c r="L116" s="169"/>
      <c r="M116" s="169"/>
      <c r="N116" s="169"/>
      <c r="O116" s="169"/>
      <c r="P116" s="169"/>
      <c r="Q116" s="169"/>
    </row>
    <row r="117" spans="1:17" x14ac:dyDescent="0.2">
      <c r="A117" s="180"/>
      <c r="B117" s="170"/>
      <c r="C117" s="169"/>
      <c r="D117" s="169"/>
      <c r="E117" s="169"/>
      <c r="F117" s="169"/>
      <c r="G117" s="169"/>
      <c r="H117" s="169"/>
      <c r="I117" s="169"/>
      <c r="J117" s="169"/>
      <c r="K117" s="169"/>
      <c r="L117" s="169"/>
      <c r="M117" s="169"/>
      <c r="N117" s="169"/>
      <c r="O117" s="169"/>
      <c r="P117" s="169"/>
      <c r="Q117" s="169"/>
    </row>
    <row r="118" spans="1:17" x14ac:dyDescent="0.2">
      <c r="A118" s="180"/>
      <c r="B118" s="170"/>
      <c r="C118" s="169"/>
      <c r="D118" s="169"/>
      <c r="E118" s="169"/>
      <c r="F118" s="169"/>
      <c r="G118" s="169"/>
      <c r="H118" s="169"/>
      <c r="I118" s="169"/>
      <c r="J118" s="169"/>
      <c r="K118" s="169"/>
      <c r="L118" s="169"/>
      <c r="M118" s="169"/>
      <c r="N118" s="169"/>
      <c r="O118" s="169"/>
      <c r="P118" s="169"/>
      <c r="Q118" s="169"/>
    </row>
    <row r="119" spans="1:17" x14ac:dyDescent="0.2">
      <c r="A119" s="180"/>
      <c r="B119" s="170"/>
      <c r="C119" s="169"/>
      <c r="D119" s="169"/>
      <c r="E119" s="169"/>
      <c r="F119" s="169"/>
      <c r="G119" s="169"/>
      <c r="H119" s="169"/>
      <c r="I119" s="169"/>
      <c r="J119" s="169"/>
      <c r="K119" s="169"/>
      <c r="L119" s="169"/>
      <c r="M119" s="169"/>
      <c r="N119" s="169"/>
      <c r="O119" s="169"/>
      <c r="P119" s="169"/>
      <c r="Q119" s="169"/>
    </row>
    <row r="120" spans="1:17" x14ac:dyDescent="0.2">
      <c r="A120" s="180"/>
      <c r="B120" s="170"/>
      <c r="C120" s="169"/>
      <c r="D120" s="169"/>
      <c r="E120" s="169"/>
      <c r="F120" s="169"/>
      <c r="G120" s="169"/>
      <c r="H120" s="169"/>
      <c r="I120" s="169"/>
      <c r="J120" s="169"/>
      <c r="K120" s="169"/>
      <c r="L120" s="169"/>
      <c r="M120" s="169"/>
      <c r="N120" s="169"/>
      <c r="O120" s="169"/>
      <c r="P120" s="169"/>
      <c r="Q120" s="169"/>
    </row>
    <row r="121" spans="1:17" x14ac:dyDescent="0.2">
      <c r="A121" s="180"/>
      <c r="B121" s="170"/>
      <c r="C121" s="169"/>
      <c r="D121" s="169"/>
      <c r="E121" s="169"/>
      <c r="F121" s="169"/>
      <c r="G121" s="169"/>
      <c r="H121" s="169"/>
      <c r="I121" s="169"/>
      <c r="J121" s="169"/>
      <c r="K121" s="169"/>
      <c r="L121" s="169"/>
      <c r="M121" s="169"/>
      <c r="N121" s="169"/>
      <c r="O121" s="169"/>
      <c r="P121" s="169"/>
      <c r="Q121" s="169"/>
    </row>
    <row r="122" spans="1:17" x14ac:dyDescent="0.2">
      <c r="A122" s="180"/>
      <c r="B122" s="170"/>
      <c r="C122" s="169"/>
      <c r="D122" s="169"/>
      <c r="E122" s="169"/>
      <c r="F122" s="169"/>
      <c r="G122" s="169"/>
      <c r="H122" s="169"/>
      <c r="I122" s="169"/>
      <c r="J122" s="169"/>
      <c r="K122" s="169"/>
      <c r="L122" s="169"/>
      <c r="M122" s="169"/>
      <c r="N122" s="169"/>
      <c r="O122" s="169"/>
      <c r="P122" s="169"/>
      <c r="Q122" s="169"/>
    </row>
    <row r="123" spans="1:17" x14ac:dyDescent="0.2">
      <c r="A123" s="180"/>
      <c r="B123" s="170"/>
      <c r="C123" s="169"/>
      <c r="D123" s="169"/>
      <c r="E123" s="169"/>
      <c r="F123" s="169"/>
      <c r="G123" s="169"/>
      <c r="H123" s="169"/>
      <c r="I123" s="169"/>
      <c r="J123" s="169"/>
      <c r="K123" s="169"/>
      <c r="L123" s="169"/>
      <c r="M123" s="169"/>
      <c r="N123" s="169"/>
      <c r="O123" s="169"/>
      <c r="P123" s="169"/>
      <c r="Q123" s="169"/>
    </row>
    <row r="124" spans="1:17" x14ac:dyDescent="0.2">
      <c r="A124" s="180"/>
      <c r="B124" s="170"/>
      <c r="C124" s="169"/>
      <c r="D124" s="169"/>
      <c r="E124" s="169"/>
      <c r="F124" s="169"/>
      <c r="G124" s="169"/>
      <c r="H124" s="169"/>
      <c r="I124" s="169"/>
      <c r="J124" s="169"/>
      <c r="K124" s="169"/>
      <c r="L124" s="169"/>
      <c r="M124" s="169"/>
      <c r="N124" s="169"/>
      <c r="O124" s="169"/>
      <c r="P124" s="169"/>
      <c r="Q124" s="169"/>
    </row>
    <row r="125" spans="1:17" x14ac:dyDescent="0.2">
      <c r="A125" s="180"/>
      <c r="B125" s="170"/>
      <c r="C125" s="169"/>
      <c r="D125" s="169"/>
      <c r="E125" s="169"/>
      <c r="F125" s="169"/>
      <c r="G125" s="169"/>
      <c r="H125" s="169"/>
      <c r="I125" s="169"/>
      <c r="J125" s="169"/>
      <c r="K125" s="169"/>
      <c r="L125" s="169"/>
      <c r="M125" s="169"/>
      <c r="N125" s="169"/>
      <c r="O125" s="169"/>
      <c r="P125" s="169"/>
      <c r="Q125" s="169"/>
    </row>
    <row r="126" spans="1:17" x14ac:dyDescent="0.2">
      <c r="A126" s="180"/>
      <c r="B126" s="170"/>
      <c r="C126" s="169"/>
      <c r="D126" s="169"/>
      <c r="E126" s="169"/>
      <c r="F126" s="169"/>
      <c r="G126" s="169"/>
      <c r="H126" s="169"/>
      <c r="I126" s="169"/>
      <c r="J126" s="169"/>
      <c r="K126" s="169"/>
      <c r="L126" s="169"/>
      <c r="M126" s="169"/>
      <c r="N126" s="169"/>
      <c r="O126" s="169"/>
      <c r="P126" s="169"/>
      <c r="Q126" s="169"/>
    </row>
    <row r="127" spans="1:17" x14ac:dyDescent="0.2">
      <c r="A127" s="180"/>
      <c r="B127" s="170"/>
      <c r="C127" s="169"/>
      <c r="D127" s="169"/>
      <c r="E127" s="169"/>
      <c r="F127" s="169"/>
      <c r="G127" s="169"/>
      <c r="H127" s="169"/>
      <c r="I127" s="169"/>
      <c r="J127" s="169"/>
      <c r="K127" s="169"/>
      <c r="L127" s="169"/>
      <c r="M127" s="169"/>
      <c r="N127" s="169"/>
      <c r="O127" s="169"/>
      <c r="P127" s="169"/>
      <c r="Q127" s="169"/>
    </row>
    <row r="128" spans="1:17" x14ac:dyDescent="0.2">
      <c r="A128" s="180"/>
      <c r="B128" s="170"/>
      <c r="C128" s="169"/>
      <c r="D128" s="169"/>
      <c r="E128" s="169"/>
      <c r="F128" s="169"/>
      <c r="G128" s="169"/>
      <c r="H128" s="169"/>
      <c r="I128" s="169"/>
      <c r="J128" s="169"/>
      <c r="K128" s="169"/>
      <c r="L128" s="169"/>
      <c r="M128" s="169"/>
      <c r="N128" s="169"/>
      <c r="O128" s="169"/>
      <c r="P128" s="169"/>
      <c r="Q128" s="169"/>
    </row>
    <row r="129" spans="1:17" x14ac:dyDescent="0.2">
      <c r="A129" s="180"/>
      <c r="B129" s="170"/>
      <c r="C129" s="169"/>
      <c r="D129" s="169"/>
      <c r="E129" s="169"/>
      <c r="F129" s="169"/>
      <c r="G129" s="169"/>
      <c r="H129" s="169"/>
      <c r="I129" s="169"/>
      <c r="J129" s="169"/>
      <c r="K129" s="169"/>
      <c r="L129" s="169"/>
      <c r="M129" s="169"/>
      <c r="N129" s="169"/>
      <c r="O129" s="169"/>
      <c r="P129" s="169"/>
      <c r="Q129" s="169"/>
    </row>
    <row r="130" spans="1:17" x14ac:dyDescent="0.2">
      <c r="A130" s="180"/>
      <c r="B130" s="170"/>
      <c r="C130" s="169"/>
      <c r="D130" s="169"/>
      <c r="E130" s="169"/>
      <c r="F130" s="169"/>
      <c r="G130" s="169"/>
      <c r="H130" s="169"/>
      <c r="I130" s="169"/>
      <c r="J130" s="169"/>
      <c r="K130" s="169"/>
      <c r="L130" s="169"/>
      <c r="M130" s="169"/>
      <c r="N130" s="169"/>
      <c r="O130" s="169"/>
      <c r="P130" s="169"/>
      <c r="Q130" s="169"/>
    </row>
    <row r="131" spans="1:17" x14ac:dyDescent="0.2">
      <c r="A131" s="180"/>
      <c r="B131" s="170"/>
      <c r="C131" s="169"/>
      <c r="D131" s="169"/>
      <c r="E131" s="169"/>
      <c r="F131" s="169"/>
      <c r="G131" s="169"/>
      <c r="H131" s="169"/>
      <c r="I131" s="169"/>
      <c r="J131" s="169"/>
      <c r="K131" s="169"/>
      <c r="L131" s="169"/>
      <c r="M131" s="169"/>
      <c r="N131" s="169"/>
      <c r="O131" s="169"/>
      <c r="P131" s="169"/>
      <c r="Q131" s="169"/>
    </row>
    <row r="132" spans="1:17" x14ac:dyDescent="0.2">
      <c r="A132" s="180"/>
      <c r="B132" s="170"/>
      <c r="C132" s="169"/>
      <c r="D132" s="169"/>
      <c r="E132" s="169"/>
      <c r="F132" s="169"/>
      <c r="G132" s="169"/>
      <c r="H132" s="169"/>
      <c r="I132" s="169"/>
      <c r="J132" s="169"/>
      <c r="K132" s="169"/>
      <c r="L132" s="169"/>
      <c r="M132" s="169"/>
      <c r="N132" s="169"/>
      <c r="O132" s="169"/>
      <c r="P132" s="169"/>
      <c r="Q132" s="169"/>
    </row>
    <row r="133" spans="1:17" x14ac:dyDescent="0.2">
      <c r="A133" s="180"/>
      <c r="B133" s="170"/>
      <c r="C133" s="169"/>
      <c r="D133" s="169"/>
      <c r="E133" s="169"/>
      <c r="F133" s="169"/>
      <c r="G133" s="169"/>
      <c r="H133" s="169"/>
      <c r="I133" s="169"/>
      <c r="J133" s="169"/>
      <c r="K133" s="169"/>
      <c r="L133" s="169"/>
      <c r="M133" s="169"/>
      <c r="N133" s="169"/>
      <c r="O133" s="169"/>
      <c r="P133" s="169"/>
      <c r="Q133" s="169"/>
    </row>
    <row r="134" spans="1:17" x14ac:dyDescent="0.2">
      <c r="A134" s="180"/>
      <c r="B134" s="170"/>
      <c r="C134" s="169"/>
      <c r="D134" s="169"/>
      <c r="E134" s="169"/>
      <c r="F134" s="169"/>
      <c r="G134" s="169"/>
      <c r="H134" s="169"/>
      <c r="I134" s="169"/>
      <c r="J134" s="169"/>
      <c r="K134" s="169"/>
      <c r="L134" s="169"/>
      <c r="M134" s="169"/>
      <c r="N134" s="169"/>
      <c r="O134" s="169"/>
      <c r="P134" s="169"/>
      <c r="Q134" s="169"/>
    </row>
    <row r="135" spans="1:17" x14ac:dyDescent="0.2">
      <c r="A135" s="180"/>
      <c r="B135" s="170"/>
      <c r="C135" s="169"/>
      <c r="D135" s="169"/>
      <c r="E135" s="169"/>
      <c r="F135" s="169"/>
      <c r="G135" s="169"/>
      <c r="H135" s="169"/>
      <c r="I135" s="169"/>
      <c r="J135" s="169"/>
      <c r="K135" s="169"/>
      <c r="L135" s="169"/>
      <c r="M135" s="169"/>
      <c r="N135" s="169"/>
      <c r="O135" s="169"/>
      <c r="P135" s="169"/>
      <c r="Q135" s="169"/>
    </row>
    <row r="136" spans="1:17" x14ac:dyDescent="0.2">
      <c r="A136" s="180"/>
      <c r="B136" s="170"/>
      <c r="C136" s="169"/>
      <c r="D136" s="169"/>
      <c r="E136" s="169"/>
      <c r="F136" s="169"/>
      <c r="G136" s="169"/>
      <c r="H136" s="169"/>
      <c r="I136" s="169"/>
      <c r="J136" s="169"/>
      <c r="K136" s="169"/>
      <c r="L136" s="169"/>
      <c r="M136" s="169"/>
      <c r="N136" s="169"/>
      <c r="O136" s="169"/>
      <c r="P136" s="169"/>
      <c r="Q136" s="169"/>
    </row>
    <row r="137" spans="1:17" x14ac:dyDescent="0.2">
      <c r="A137" s="180"/>
      <c r="B137" s="170"/>
      <c r="C137" s="169"/>
      <c r="D137" s="169"/>
      <c r="E137" s="169"/>
      <c r="F137" s="169"/>
      <c r="G137" s="169"/>
      <c r="H137" s="169"/>
      <c r="I137" s="169"/>
      <c r="J137" s="169"/>
      <c r="K137" s="169"/>
      <c r="L137" s="169"/>
      <c r="M137" s="169"/>
      <c r="N137" s="169"/>
      <c r="O137" s="169"/>
      <c r="P137" s="169"/>
      <c r="Q137" s="169"/>
    </row>
    <row r="138" spans="1:17" x14ac:dyDescent="0.2">
      <c r="A138" s="180"/>
      <c r="B138" s="170"/>
      <c r="C138" s="169"/>
      <c r="D138" s="169"/>
      <c r="E138" s="169"/>
      <c r="F138" s="169"/>
      <c r="G138" s="169"/>
      <c r="H138" s="169"/>
      <c r="I138" s="169"/>
      <c r="J138" s="169"/>
      <c r="K138" s="169"/>
      <c r="L138" s="169"/>
      <c r="M138" s="169"/>
      <c r="N138" s="169"/>
      <c r="O138" s="169"/>
      <c r="P138" s="169"/>
      <c r="Q138" s="169"/>
    </row>
    <row r="139" spans="1:17" x14ac:dyDescent="0.2">
      <c r="A139" s="180"/>
      <c r="B139" s="170"/>
      <c r="C139" s="169"/>
      <c r="D139" s="169"/>
      <c r="E139" s="169"/>
      <c r="F139" s="169"/>
      <c r="G139" s="169"/>
      <c r="H139" s="169"/>
      <c r="I139" s="169"/>
      <c r="J139" s="169"/>
      <c r="K139" s="169"/>
      <c r="L139" s="169"/>
      <c r="M139" s="169"/>
      <c r="N139" s="169"/>
      <c r="O139" s="169"/>
      <c r="P139" s="169"/>
      <c r="Q139" s="169"/>
    </row>
    <row r="140" spans="1:17" x14ac:dyDescent="0.2">
      <c r="A140" s="180"/>
      <c r="B140" s="170"/>
      <c r="C140" s="169"/>
      <c r="D140" s="169"/>
      <c r="E140" s="169"/>
      <c r="F140" s="169"/>
      <c r="G140" s="169"/>
      <c r="H140" s="169"/>
      <c r="I140" s="169"/>
      <c r="J140" s="169"/>
      <c r="K140" s="169"/>
      <c r="L140" s="169"/>
      <c r="M140" s="169"/>
      <c r="N140" s="169"/>
      <c r="O140" s="169"/>
      <c r="P140" s="169"/>
      <c r="Q140" s="169"/>
    </row>
    <row r="141" spans="1:17" x14ac:dyDescent="0.2">
      <c r="A141" s="180"/>
      <c r="B141" s="170"/>
      <c r="C141" s="169"/>
      <c r="D141" s="169"/>
      <c r="E141" s="169"/>
      <c r="F141" s="169"/>
      <c r="G141" s="169"/>
      <c r="H141" s="169"/>
      <c r="I141" s="169"/>
      <c r="J141" s="169"/>
      <c r="K141" s="169"/>
      <c r="L141" s="169"/>
      <c r="M141" s="169"/>
      <c r="N141" s="169"/>
      <c r="O141" s="169"/>
      <c r="P141" s="169"/>
      <c r="Q141" s="169"/>
    </row>
    <row r="142" spans="1:17" x14ac:dyDescent="0.2">
      <c r="A142" s="180"/>
      <c r="B142" s="170"/>
      <c r="C142" s="169"/>
      <c r="D142" s="169"/>
      <c r="E142" s="169"/>
      <c r="F142" s="169"/>
      <c r="G142" s="169"/>
      <c r="H142" s="169"/>
      <c r="I142" s="169"/>
      <c r="J142" s="169"/>
      <c r="K142" s="169"/>
      <c r="L142" s="169"/>
      <c r="M142" s="169"/>
      <c r="N142" s="169"/>
      <c r="O142" s="169"/>
      <c r="P142" s="169"/>
      <c r="Q142" s="169"/>
    </row>
    <row r="143" spans="1:17" x14ac:dyDescent="0.2">
      <c r="A143" s="180"/>
      <c r="B143" s="170"/>
      <c r="C143" s="169"/>
      <c r="D143" s="169"/>
      <c r="E143" s="169"/>
      <c r="F143" s="169"/>
      <c r="G143" s="169"/>
      <c r="H143" s="169"/>
      <c r="I143" s="169"/>
      <c r="J143" s="169"/>
      <c r="K143" s="169"/>
      <c r="L143" s="169"/>
      <c r="M143" s="169"/>
      <c r="N143" s="169"/>
      <c r="O143" s="169"/>
      <c r="P143" s="169"/>
      <c r="Q143" s="169"/>
    </row>
    <row r="144" spans="1:17" x14ac:dyDescent="0.2">
      <c r="A144" s="180"/>
      <c r="B144" s="170"/>
      <c r="C144" s="169"/>
      <c r="D144" s="169"/>
      <c r="E144" s="169"/>
      <c r="F144" s="169"/>
      <c r="G144" s="169"/>
      <c r="H144" s="169"/>
      <c r="I144" s="169"/>
      <c r="J144" s="169"/>
      <c r="K144" s="169"/>
      <c r="L144" s="169"/>
      <c r="M144" s="169"/>
      <c r="N144" s="169"/>
      <c r="O144" s="169"/>
      <c r="P144" s="169"/>
      <c r="Q144" s="169"/>
    </row>
    <row r="145" spans="1:17" x14ac:dyDescent="0.2">
      <c r="A145" s="180"/>
      <c r="B145" s="170"/>
      <c r="C145" s="169"/>
      <c r="D145" s="169"/>
      <c r="E145" s="169"/>
      <c r="F145" s="169"/>
      <c r="G145" s="169"/>
      <c r="H145" s="169"/>
      <c r="I145" s="169"/>
      <c r="J145" s="169"/>
      <c r="K145" s="169"/>
      <c r="L145" s="169"/>
      <c r="M145" s="169"/>
      <c r="N145" s="169"/>
      <c r="O145" s="169"/>
      <c r="P145" s="169"/>
      <c r="Q145" s="169"/>
    </row>
    <row r="146" spans="1:17" x14ac:dyDescent="0.2">
      <c r="A146" s="180"/>
      <c r="B146" s="170"/>
      <c r="C146" s="169"/>
      <c r="D146" s="169"/>
      <c r="E146" s="169"/>
      <c r="F146" s="169"/>
      <c r="G146" s="169"/>
      <c r="H146" s="169"/>
      <c r="I146" s="169"/>
      <c r="J146" s="169"/>
      <c r="K146" s="169"/>
      <c r="L146" s="169"/>
      <c r="M146" s="169"/>
      <c r="N146" s="169"/>
      <c r="O146" s="169"/>
      <c r="P146" s="169"/>
      <c r="Q146" s="169"/>
    </row>
    <row r="147" spans="1:17" x14ac:dyDescent="0.2">
      <c r="A147" s="180"/>
      <c r="B147" s="170"/>
      <c r="C147" s="169"/>
      <c r="D147" s="169"/>
      <c r="E147" s="169"/>
      <c r="F147" s="169"/>
      <c r="G147" s="169"/>
      <c r="H147" s="169"/>
      <c r="I147" s="169"/>
      <c r="J147" s="169"/>
      <c r="K147" s="169"/>
      <c r="L147" s="169"/>
      <c r="M147" s="169"/>
      <c r="N147" s="169"/>
      <c r="O147" s="169"/>
      <c r="P147" s="169"/>
      <c r="Q147" s="169"/>
    </row>
    <row r="148" spans="1:17" x14ac:dyDescent="0.2">
      <c r="A148" s="180"/>
      <c r="B148" s="170"/>
      <c r="C148" s="169"/>
      <c r="D148" s="169"/>
      <c r="E148" s="169"/>
      <c r="F148" s="169"/>
      <c r="G148" s="169"/>
      <c r="H148" s="169"/>
      <c r="I148" s="169"/>
      <c r="J148" s="169"/>
      <c r="K148" s="169"/>
      <c r="L148" s="169"/>
      <c r="M148" s="169"/>
      <c r="N148" s="169"/>
      <c r="O148" s="169"/>
      <c r="P148" s="169"/>
      <c r="Q148" s="169"/>
    </row>
    <row r="149" spans="1:17" x14ac:dyDescent="0.2">
      <c r="A149" s="180"/>
      <c r="B149" s="170"/>
      <c r="C149" s="169"/>
      <c r="D149" s="169"/>
      <c r="E149" s="169"/>
      <c r="F149" s="169"/>
      <c r="G149" s="169"/>
      <c r="H149" s="169"/>
      <c r="I149" s="169"/>
      <c r="J149" s="169"/>
      <c r="K149" s="169"/>
      <c r="L149" s="169"/>
      <c r="M149" s="169"/>
      <c r="N149" s="169"/>
      <c r="O149" s="169"/>
      <c r="P149" s="169"/>
      <c r="Q149" s="169"/>
    </row>
    <row r="150" spans="1:17" x14ac:dyDescent="0.2">
      <c r="A150" s="180"/>
      <c r="B150" s="170"/>
      <c r="C150" s="169"/>
      <c r="D150" s="169"/>
      <c r="E150" s="169"/>
      <c r="F150" s="169"/>
      <c r="G150" s="169"/>
      <c r="H150" s="169"/>
      <c r="I150" s="169"/>
      <c r="J150" s="169"/>
      <c r="K150" s="169"/>
      <c r="L150" s="169"/>
      <c r="M150" s="169"/>
      <c r="N150" s="169"/>
      <c r="O150" s="169"/>
      <c r="P150" s="169"/>
      <c r="Q150" s="169"/>
    </row>
    <row r="151" spans="1:17" x14ac:dyDescent="0.2">
      <c r="A151" s="180"/>
      <c r="B151" s="170"/>
      <c r="C151" s="169"/>
      <c r="D151" s="169"/>
      <c r="E151" s="169"/>
      <c r="F151" s="169"/>
      <c r="G151" s="169"/>
      <c r="H151" s="169"/>
      <c r="I151" s="169"/>
      <c r="J151" s="169"/>
      <c r="K151" s="169"/>
      <c r="L151" s="169"/>
      <c r="M151" s="169"/>
      <c r="N151" s="169"/>
      <c r="O151" s="169"/>
      <c r="P151" s="169"/>
      <c r="Q151" s="169"/>
    </row>
    <row r="152" spans="1:17" x14ac:dyDescent="0.2">
      <c r="A152" s="180"/>
      <c r="B152" s="170"/>
      <c r="C152" s="169"/>
      <c r="D152" s="169"/>
      <c r="E152" s="169"/>
      <c r="F152" s="169"/>
      <c r="G152" s="169"/>
      <c r="H152" s="169"/>
      <c r="I152" s="169"/>
      <c r="J152" s="169"/>
      <c r="K152" s="169"/>
      <c r="L152" s="169"/>
      <c r="M152" s="169"/>
      <c r="N152" s="169"/>
      <c r="O152" s="169"/>
      <c r="P152" s="169"/>
      <c r="Q152" s="169"/>
    </row>
    <row r="153" spans="1:17" x14ac:dyDescent="0.2">
      <c r="A153" s="180"/>
      <c r="B153" s="170"/>
      <c r="C153" s="169"/>
      <c r="D153" s="169"/>
      <c r="E153" s="169"/>
      <c r="F153" s="169"/>
      <c r="G153" s="169"/>
      <c r="H153" s="169"/>
      <c r="I153" s="169"/>
      <c r="J153" s="169"/>
      <c r="K153" s="169"/>
      <c r="L153" s="169"/>
      <c r="M153" s="169"/>
      <c r="N153" s="169"/>
      <c r="O153" s="169"/>
      <c r="P153" s="169"/>
      <c r="Q153" s="169"/>
    </row>
    <row r="154" spans="1:17" x14ac:dyDescent="0.2">
      <c r="A154" s="180"/>
      <c r="B154" s="170"/>
      <c r="C154" s="169"/>
      <c r="D154" s="169"/>
      <c r="E154" s="169"/>
      <c r="F154" s="169"/>
      <c r="G154" s="169"/>
      <c r="H154" s="169"/>
      <c r="I154" s="169"/>
      <c r="J154" s="169"/>
      <c r="K154" s="169"/>
      <c r="L154" s="169"/>
      <c r="M154" s="169"/>
      <c r="N154" s="169"/>
      <c r="O154" s="169"/>
      <c r="P154" s="169"/>
      <c r="Q154" s="169"/>
    </row>
    <row r="155" spans="1:17" x14ac:dyDescent="0.2">
      <c r="A155" s="180"/>
      <c r="B155" s="170"/>
      <c r="C155" s="169"/>
      <c r="D155" s="169"/>
      <c r="E155" s="169"/>
      <c r="F155" s="169"/>
      <c r="G155" s="169"/>
      <c r="H155" s="169"/>
      <c r="I155" s="169"/>
      <c r="J155" s="169"/>
      <c r="K155" s="169"/>
      <c r="L155" s="169"/>
      <c r="M155" s="169"/>
      <c r="N155" s="169"/>
      <c r="O155" s="169"/>
      <c r="P155" s="169"/>
      <c r="Q155" s="169"/>
    </row>
    <row r="156" spans="1:17" x14ac:dyDescent="0.2">
      <c r="A156" s="180"/>
      <c r="B156" s="170"/>
      <c r="C156" s="169"/>
      <c r="D156" s="169"/>
      <c r="E156" s="169"/>
      <c r="F156" s="169"/>
      <c r="G156" s="169"/>
      <c r="H156" s="169"/>
      <c r="I156" s="169"/>
      <c r="J156" s="169"/>
      <c r="K156" s="169"/>
      <c r="L156" s="169"/>
      <c r="M156" s="169"/>
      <c r="N156" s="169"/>
      <c r="O156" s="169"/>
      <c r="P156" s="169"/>
      <c r="Q156" s="169"/>
    </row>
    <row r="157" spans="1:17" x14ac:dyDescent="0.2">
      <c r="A157" s="180"/>
      <c r="B157" s="170"/>
      <c r="C157" s="169"/>
      <c r="D157" s="169"/>
      <c r="E157" s="169"/>
      <c r="F157" s="169"/>
      <c r="G157" s="169"/>
      <c r="H157" s="169"/>
      <c r="I157" s="169"/>
      <c r="J157" s="169"/>
      <c r="K157" s="169"/>
      <c r="L157" s="169"/>
      <c r="M157" s="169"/>
      <c r="N157" s="169"/>
      <c r="O157" s="169"/>
      <c r="P157" s="169"/>
      <c r="Q157" s="169"/>
    </row>
    <row r="158" spans="1:17" x14ac:dyDescent="0.2">
      <c r="A158" s="180"/>
      <c r="B158" s="170"/>
      <c r="C158" s="169"/>
      <c r="D158" s="169"/>
      <c r="E158" s="169"/>
      <c r="F158" s="169"/>
      <c r="G158" s="169"/>
      <c r="H158" s="169"/>
      <c r="I158" s="169"/>
      <c r="J158" s="169"/>
      <c r="K158" s="169"/>
      <c r="L158" s="169"/>
      <c r="M158" s="169"/>
      <c r="N158" s="169"/>
      <c r="O158" s="169"/>
      <c r="P158" s="169"/>
      <c r="Q158" s="169"/>
    </row>
    <row r="159" spans="1:17" x14ac:dyDescent="0.2">
      <c r="A159" s="180"/>
      <c r="B159" s="170"/>
      <c r="C159" s="169"/>
      <c r="D159" s="169"/>
      <c r="E159" s="169"/>
      <c r="F159" s="169"/>
      <c r="G159" s="169"/>
      <c r="H159" s="169"/>
      <c r="I159" s="169"/>
      <c r="J159" s="169"/>
      <c r="K159" s="169"/>
      <c r="L159" s="169"/>
      <c r="M159" s="169"/>
      <c r="N159" s="169"/>
      <c r="O159" s="169"/>
      <c r="P159" s="169"/>
      <c r="Q159" s="169"/>
    </row>
    <row r="160" spans="1:17" x14ac:dyDescent="0.2">
      <c r="A160" s="180"/>
      <c r="B160" s="170"/>
      <c r="C160" s="169"/>
      <c r="D160" s="169"/>
      <c r="E160" s="169"/>
      <c r="F160" s="169"/>
      <c r="G160" s="169"/>
      <c r="H160" s="169"/>
      <c r="I160" s="169"/>
      <c r="J160" s="169"/>
      <c r="K160" s="169"/>
      <c r="L160" s="169"/>
      <c r="M160" s="169"/>
      <c r="N160" s="169"/>
      <c r="O160" s="169"/>
      <c r="P160" s="169"/>
      <c r="Q160" s="169"/>
    </row>
    <row r="161" spans="1:17" x14ac:dyDescent="0.2">
      <c r="A161" s="180"/>
      <c r="B161" s="170"/>
      <c r="C161" s="169"/>
      <c r="D161" s="169"/>
      <c r="E161" s="169"/>
      <c r="F161" s="169"/>
      <c r="G161" s="169"/>
      <c r="H161" s="169"/>
      <c r="I161" s="169"/>
      <c r="J161" s="169"/>
      <c r="K161" s="169"/>
      <c r="L161" s="169"/>
      <c r="M161" s="169"/>
      <c r="N161" s="169"/>
      <c r="O161" s="169"/>
      <c r="P161" s="169"/>
      <c r="Q161" s="169"/>
    </row>
    <row r="162" spans="1:17" x14ac:dyDescent="0.2">
      <c r="A162" s="180"/>
      <c r="B162" s="170"/>
      <c r="C162" s="169"/>
      <c r="D162" s="169"/>
      <c r="E162" s="169"/>
      <c r="F162" s="169"/>
      <c r="G162" s="169"/>
      <c r="H162" s="169"/>
      <c r="I162" s="169"/>
      <c r="J162" s="169"/>
      <c r="K162" s="169"/>
      <c r="L162" s="169"/>
      <c r="M162" s="169"/>
      <c r="N162" s="169"/>
      <c r="O162" s="169"/>
      <c r="P162" s="169"/>
      <c r="Q162" s="169"/>
    </row>
    <row r="163" spans="1:17" x14ac:dyDescent="0.2">
      <c r="A163" s="180"/>
      <c r="B163" s="170"/>
      <c r="C163" s="169"/>
      <c r="D163" s="169"/>
      <c r="E163" s="169"/>
      <c r="F163" s="169"/>
      <c r="G163" s="169"/>
      <c r="H163" s="169"/>
      <c r="I163" s="169"/>
      <c r="J163" s="169"/>
      <c r="K163" s="169"/>
      <c r="L163" s="169"/>
      <c r="M163" s="169"/>
      <c r="N163" s="169"/>
      <c r="O163" s="169"/>
      <c r="P163" s="169"/>
      <c r="Q163" s="169"/>
    </row>
    <row r="164" spans="1:17" x14ac:dyDescent="0.2">
      <c r="A164" s="180"/>
      <c r="B164" s="170"/>
      <c r="C164" s="169"/>
      <c r="D164" s="169"/>
      <c r="E164" s="169"/>
      <c r="F164" s="169"/>
      <c r="G164" s="169"/>
      <c r="H164" s="169"/>
      <c r="I164" s="169"/>
      <c r="J164" s="169"/>
      <c r="K164" s="169"/>
      <c r="L164" s="169"/>
      <c r="M164" s="169"/>
      <c r="N164" s="169"/>
      <c r="O164" s="169"/>
      <c r="P164" s="169"/>
      <c r="Q164" s="169"/>
    </row>
    <row r="165" spans="1:17" x14ac:dyDescent="0.2">
      <c r="A165" s="180"/>
      <c r="B165" s="170"/>
      <c r="C165" s="169"/>
      <c r="D165" s="169"/>
      <c r="E165" s="169"/>
      <c r="F165" s="169"/>
      <c r="G165" s="169"/>
      <c r="H165" s="169"/>
      <c r="I165" s="169"/>
      <c r="J165" s="169"/>
      <c r="K165" s="169"/>
      <c r="L165" s="169"/>
      <c r="M165" s="169"/>
      <c r="N165" s="169"/>
      <c r="O165" s="169"/>
      <c r="P165" s="169"/>
      <c r="Q165" s="169"/>
    </row>
    <row r="166" spans="1:17" x14ac:dyDescent="0.2">
      <c r="A166" s="180"/>
      <c r="B166" s="170"/>
      <c r="C166" s="169"/>
      <c r="D166" s="169"/>
      <c r="E166" s="169"/>
      <c r="F166" s="169"/>
      <c r="G166" s="169"/>
      <c r="H166" s="169"/>
      <c r="I166" s="169"/>
      <c r="J166" s="169"/>
      <c r="K166" s="169"/>
      <c r="L166" s="169"/>
      <c r="M166" s="169"/>
      <c r="N166" s="169"/>
      <c r="O166" s="169"/>
      <c r="P166" s="169"/>
      <c r="Q166" s="169"/>
    </row>
    <row r="167" spans="1:17" x14ac:dyDescent="0.2">
      <c r="A167" s="180"/>
      <c r="B167" s="170"/>
      <c r="C167" s="169"/>
      <c r="D167" s="169"/>
      <c r="E167" s="169"/>
      <c r="F167" s="169"/>
      <c r="G167" s="169"/>
      <c r="H167" s="169"/>
      <c r="I167" s="169"/>
      <c r="J167" s="169"/>
      <c r="K167" s="169"/>
      <c r="L167" s="169"/>
      <c r="M167" s="169"/>
      <c r="N167" s="169"/>
      <c r="O167" s="169"/>
      <c r="P167" s="169"/>
      <c r="Q167" s="169"/>
    </row>
    <row r="168" spans="1:17" x14ac:dyDescent="0.2">
      <c r="A168" s="180"/>
      <c r="B168" s="170"/>
      <c r="C168" s="169"/>
      <c r="D168" s="169"/>
      <c r="E168" s="169"/>
      <c r="F168" s="169"/>
      <c r="G168" s="169"/>
      <c r="H168" s="169"/>
      <c r="I168" s="169"/>
      <c r="J168" s="169"/>
      <c r="K168" s="169"/>
      <c r="L168" s="169"/>
      <c r="M168" s="169"/>
      <c r="N168" s="169"/>
      <c r="O168" s="169"/>
      <c r="P168" s="169"/>
      <c r="Q168" s="169"/>
    </row>
    <row r="169" spans="1:17" x14ac:dyDescent="0.2">
      <c r="A169" s="180"/>
      <c r="B169" s="170"/>
      <c r="C169" s="169"/>
      <c r="D169" s="169"/>
      <c r="E169" s="169"/>
      <c r="F169" s="169"/>
      <c r="G169" s="169"/>
      <c r="H169" s="169"/>
      <c r="I169" s="169"/>
      <c r="J169" s="169"/>
      <c r="K169" s="169"/>
      <c r="L169" s="169"/>
      <c r="M169" s="169"/>
      <c r="N169" s="169"/>
      <c r="O169" s="169"/>
      <c r="P169" s="169"/>
      <c r="Q169" s="169"/>
    </row>
    <row r="170" spans="1:17" x14ac:dyDescent="0.2">
      <c r="A170" s="180"/>
      <c r="B170" s="170"/>
      <c r="C170" s="169"/>
      <c r="D170" s="169"/>
      <c r="E170" s="169"/>
      <c r="F170" s="169"/>
      <c r="G170" s="169"/>
      <c r="H170" s="169"/>
      <c r="I170" s="169"/>
      <c r="J170" s="169"/>
      <c r="K170" s="169"/>
      <c r="L170" s="169"/>
      <c r="M170" s="169"/>
      <c r="N170" s="169"/>
      <c r="O170" s="169"/>
      <c r="P170" s="169"/>
      <c r="Q170" s="169"/>
    </row>
    <row r="171" spans="1:17" x14ac:dyDescent="0.2">
      <c r="A171" s="180"/>
      <c r="B171" s="170"/>
      <c r="C171" s="169"/>
      <c r="D171" s="169"/>
      <c r="E171" s="169"/>
      <c r="F171" s="169"/>
      <c r="G171" s="169"/>
      <c r="H171" s="169"/>
      <c r="I171" s="169"/>
      <c r="J171" s="169"/>
      <c r="K171" s="169"/>
      <c r="L171" s="169"/>
      <c r="M171" s="169"/>
      <c r="N171" s="169"/>
      <c r="O171" s="169"/>
      <c r="P171" s="169"/>
      <c r="Q171" s="169"/>
    </row>
    <row r="172" spans="1:17" x14ac:dyDescent="0.2">
      <c r="A172" s="180"/>
      <c r="B172" s="170"/>
      <c r="C172" s="169"/>
      <c r="D172" s="169"/>
      <c r="E172" s="169"/>
      <c r="F172" s="169"/>
      <c r="G172" s="169"/>
      <c r="H172" s="169"/>
      <c r="I172" s="169"/>
      <c r="J172" s="169"/>
      <c r="K172" s="169"/>
      <c r="L172" s="169"/>
      <c r="M172" s="169"/>
      <c r="N172" s="169"/>
      <c r="O172" s="169"/>
      <c r="P172" s="169"/>
      <c r="Q172" s="169"/>
    </row>
    <row r="173" spans="1:17" x14ac:dyDescent="0.2">
      <c r="A173" s="180"/>
      <c r="B173" s="170"/>
      <c r="C173" s="169"/>
      <c r="D173" s="169"/>
      <c r="E173" s="169"/>
      <c r="F173" s="169"/>
      <c r="G173" s="169"/>
      <c r="H173" s="169"/>
      <c r="I173" s="169"/>
      <c r="J173" s="169"/>
      <c r="K173" s="169"/>
      <c r="L173" s="169"/>
      <c r="M173" s="169"/>
      <c r="N173" s="169"/>
      <c r="O173" s="169"/>
      <c r="P173" s="169"/>
      <c r="Q173" s="169"/>
    </row>
    <row r="174" spans="1:17" x14ac:dyDescent="0.2">
      <c r="A174" s="180"/>
      <c r="B174" s="170"/>
      <c r="C174" s="169"/>
      <c r="D174" s="169"/>
      <c r="E174" s="169"/>
      <c r="F174" s="169"/>
      <c r="G174" s="169"/>
      <c r="H174" s="169"/>
      <c r="I174" s="169"/>
      <c r="J174" s="169"/>
      <c r="K174" s="169"/>
      <c r="L174" s="169"/>
      <c r="M174" s="169"/>
      <c r="N174" s="169"/>
      <c r="O174" s="169"/>
      <c r="P174" s="169"/>
      <c r="Q174" s="169"/>
    </row>
    <row r="175" spans="1:17" x14ac:dyDescent="0.2">
      <c r="A175" s="180"/>
      <c r="B175" s="170"/>
      <c r="C175" s="169"/>
      <c r="D175" s="169"/>
      <c r="E175" s="169"/>
      <c r="F175" s="169"/>
      <c r="G175" s="169"/>
      <c r="H175" s="169"/>
      <c r="I175" s="169"/>
      <c r="J175" s="169"/>
      <c r="K175" s="169"/>
      <c r="L175" s="169"/>
      <c r="M175" s="169"/>
      <c r="N175" s="169"/>
      <c r="O175" s="169"/>
      <c r="P175" s="169"/>
      <c r="Q175" s="169"/>
    </row>
    <row r="176" spans="1:17" x14ac:dyDescent="0.2">
      <c r="A176" s="180"/>
      <c r="B176" s="170"/>
      <c r="C176" s="169"/>
      <c r="D176" s="169"/>
      <c r="E176" s="169"/>
      <c r="F176" s="169"/>
      <c r="G176" s="169"/>
      <c r="H176" s="169"/>
      <c r="I176" s="169"/>
      <c r="J176" s="169"/>
      <c r="K176" s="169"/>
      <c r="L176" s="169"/>
      <c r="M176" s="169"/>
      <c r="N176" s="169"/>
      <c r="O176" s="169"/>
      <c r="P176" s="169"/>
      <c r="Q176" s="169"/>
    </row>
    <row r="177" spans="1:17" x14ac:dyDescent="0.2">
      <c r="A177" s="180"/>
      <c r="B177" s="170"/>
      <c r="C177" s="169"/>
      <c r="D177" s="169"/>
      <c r="E177" s="169"/>
      <c r="F177" s="169"/>
      <c r="G177" s="169"/>
      <c r="H177" s="169"/>
      <c r="I177" s="169"/>
      <c r="J177" s="169"/>
      <c r="K177" s="169"/>
      <c r="L177" s="169"/>
      <c r="M177" s="169"/>
      <c r="N177" s="169"/>
      <c r="O177" s="169"/>
      <c r="P177" s="169"/>
      <c r="Q177" s="169"/>
    </row>
    <row r="178" spans="1:17" x14ac:dyDescent="0.2">
      <c r="A178" s="180"/>
      <c r="B178" s="170"/>
      <c r="C178" s="169"/>
      <c r="D178" s="169"/>
      <c r="E178" s="169"/>
      <c r="F178" s="169"/>
      <c r="G178" s="169"/>
      <c r="H178" s="169"/>
      <c r="I178" s="169"/>
      <c r="J178" s="169"/>
      <c r="K178" s="169"/>
      <c r="L178" s="169"/>
      <c r="M178" s="169"/>
      <c r="N178" s="169"/>
      <c r="O178" s="169"/>
      <c r="P178" s="169"/>
      <c r="Q178" s="169"/>
    </row>
    <row r="179" spans="1:17" x14ac:dyDescent="0.2">
      <c r="A179" s="180"/>
      <c r="B179" s="170"/>
      <c r="C179" s="169"/>
      <c r="D179" s="169"/>
      <c r="E179" s="169"/>
      <c r="F179" s="169"/>
      <c r="G179" s="169"/>
      <c r="H179" s="169"/>
      <c r="I179" s="169"/>
      <c r="J179" s="169"/>
      <c r="K179" s="169"/>
      <c r="L179" s="169"/>
      <c r="M179" s="169"/>
      <c r="N179" s="169"/>
      <c r="O179" s="169"/>
      <c r="P179" s="169"/>
      <c r="Q179" s="169"/>
    </row>
    <row r="180" spans="1:17" x14ac:dyDescent="0.2">
      <c r="A180" s="180"/>
      <c r="B180" s="170"/>
      <c r="C180" s="169"/>
      <c r="D180" s="169"/>
      <c r="E180" s="169"/>
      <c r="F180" s="169"/>
      <c r="G180" s="169"/>
      <c r="H180" s="169"/>
      <c r="I180" s="169"/>
      <c r="J180" s="169"/>
      <c r="K180" s="169"/>
      <c r="L180" s="169"/>
      <c r="M180" s="169"/>
      <c r="N180" s="169"/>
      <c r="O180" s="169"/>
      <c r="P180" s="169"/>
      <c r="Q180" s="169"/>
    </row>
    <row r="181" spans="1:17" x14ac:dyDescent="0.2">
      <c r="A181" s="180"/>
      <c r="B181" s="170"/>
      <c r="C181" s="170"/>
      <c r="D181" s="169"/>
      <c r="E181" s="169"/>
      <c r="F181" s="169"/>
      <c r="G181" s="169"/>
      <c r="H181" s="169"/>
      <c r="I181" s="169"/>
      <c r="J181" s="169"/>
      <c r="K181" s="169"/>
      <c r="L181" s="169"/>
      <c r="M181" s="169"/>
      <c r="N181" s="169"/>
      <c r="O181" s="169"/>
      <c r="P181" s="169"/>
      <c r="Q181" s="169"/>
    </row>
    <row r="182" spans="1:17" x14ac:dyDescent="0.2">
      <c r="A182" s="180"/>
      <c r="B182" s="170"/>
      <c r="C182" s="169"/>
      <c r="D182" s="169"/>
      <c r="E182" s="169"/>
      <c r="F182" s="169"/>
      <c r="G182" s="169"/>
      <c r="H182" s="169"/>
      <c r="I182" s="169"/>
      <c r="J182" s="169"/>
      <c r="K182" s="169"/>
      <c r="L182" s="169"/>
      <c r="M182" s="169"/>
      <c r="N182" s="169"/>
      <c r="O182" s="169"/>
      <c r="P182" s="169"/>
      <c r="Q182" s="169"/>
    </row>
    <row r="183" spans="1:17" x14ac:dyDescent="0.2">
      <c r="A183" s="180"/>
      <c r="B183" s="170"/>
      <c r="C183" s="169"/>
      <c r="D183" s="169"/>
      <c r="E183" s="169"/>
      <c r="F183" s="169"/>
      <c r="G183" s="169"/>
      <c r="H183" s="169"/>
      <c r="I183" s="169"/>
      <c r="J183" s="169"/>
      <c r="K183" s="169"/>
      <c r="L183" s="169"/>
      <c r="M183" s="169"/>
      <c r="N183" s="169"/>
      <c r="O183" s="169"/>
      <c r="P183" s="169"/>
      <c r="Q183" s="169"/>
    </row>
    <row r="184" spans="1:17" x14ac:dyDescent="0.2">
      <c r="A184" s="180"/>
      <c r="B184" s="170"/>
      <c r="C184" s="169"/>
      <c r="D184" s="169"/>
      <c r="E184" s="169"/>
      <c r="F184" s="169"/>
      <c r="G184" s="169"/>
      <c r="H184" s="169"/>
      <c r="I184" s="169"/>
      <c r="J184" s="169"/>
      <c r="K184" s="169"/>
      <c r="L184" s="169"/>
      <c r="M184" s="169"/>
      <c r="N184" s="169"/>
      <c r="O184" s="169"/>
      <c r="P184" s="169"/>
      <c r="Q184" s="169"/>
    </row>
    <row r="185" spans="1:17" x14ac:dyDescent="0.2">
      <c r="A185" s="180"/>
      <c r="B185" s="170"/>
      <c r="C185" s="169"/>
      <c r="D185" s="169"/>
      <c r="E185" s="169"/>
      <c r="F185" s="169"/>
      <c r="G185" s="169"/>
      <c r="H185" s="169"/>
      <c r="I185" s="169"/>
      <c r="J185" s="169"/>
      <c r="K185" s="169"/>
      <c r="L185" s="169"/>
      <c r="M185" s="169"/>
      <c r="N185" s="169"/>
      <c r="O185" s="169"/>
      <c r="P185" s="169"/>
      <c r="Q185" s="169"/>
    </row>
    <row r="186" spans="1:17" x14ac:dyDescent="0.2">
      <c r="A186" s="180"/>
      <c r="B186" s="170"/>
      <c r="C186" s="169"/>
      <c r="D186" s="169"/>
      <c r="E186" s="169"/>
      <c r="F186" s="169"/>
      <c r="G186" s="169"/>
      <c r="H186" s="169"/>
      <c r="I186" s="169"/>
      <c r="J186" s="169"/>
      <c r="K186" s="169"/>
      <c r="L186" s="169"/>
      <c r="M186" s="169"/>
      <c r="N186" s="169"/>
      <c r="O186" s="169"/>
      <c r="P186" s="169"/>
      <c r="Q186" s="169"/>
    </row>
    <row r="187" spans="1:17" x14ac:dyDescent="0.2">
      <c r="A187" s="180"/>
      <c r="B187" s="170"/>
      <c r="C187" s="169"/>
      <c r="D187" s="169"/>
      <c r="E187" s="169"/>
      <c r="F187" s="169"/>
      <c r="G187" s="169"/>
      <c r="H187" s="169"/>
      <c r="I187" s="169"/>
      <c r="J187" s="169"/>
      <c r="K187" s="169"/>
      <c r="L187" s="169"/>
      <c r="M187" s="169"/>
      <c r="N187" s="169"/>
      <c r="O187" s="169"/>
      <c r="P187" s="169"/>
      <c r="Q187" s="169"/>
    </row>
    <row r="188" spans="1:17" x14ac:dyDescent="0.2">
      <c r="A188" s="180"/>
      <c r="B188" s="170"/>
      <c r="C188" s="169"/>
      <c r="D188" s="169"/>
      <c r="E188" s="169"/>
      <c r="F188" s="169"/>
      <c r="G188" s="169"/>
      <c r="H188" s="169"/>
      <c r="I188" s="169"/>
      <c r="J188" s="169"/>
      <c r="K188" s="169"/>
      <c r="L188" s="169"/>
      <c r="M188" s="169"/>
      <c r="N188" s="169"/>
      <c r="O188" s="169"/>
      <c r="P188" s="169"/>
      <c r="Q188" s="169"/>
    </row>
    <row r="189" spans="1:17" x14ac:dyDescent="0.2">
      <c r="A189" s="180"/>
      <c r="B189" s="170"/>
      <c r="C189" s="169"/>
      <c r="D189" s="169"/>
      <c r="E189" s="169"/>
      <c r="F189" s="169"/>
      <c r="G189" s="169"/>
      <c r="H189" s="169"/>
      <c r="I189" s="169"/>
      <c r="J189" s="169"/>
      <c r="K189" s="169"/>
      <c r="L189" s="169"/>
      <c r="M189" s="169"/>
      <c r="N189" s="169"/>
      <c r="O189" s="169"/>
      <c r="P189" s="169"/>
      <c r="Q189" s="169"/>
    </row>
    <row r="190" spans="1:17" x14ac:dyDescent="0.2">
      <c r="A190" s="180"/>
      <c r="B190" s="170"/>
      <c r="C190" s="169"/>
      <c r="D190" s="169"/>
      <c r="E190" s="169"/>
      <c r="F190" s="169"/>
      <c r="G190" s="169"/>
      <c r="H190" s="169"/>
      <c r="I190" s="169"/>
      <c r="J190" s="169"/>
      <c r="K190" s="169"/>
      <c r="L190" s="169"/>
      <c r="M190" s="169"/>
      <c r="N190" s="169"/>
      <c r="O190" s="169"/>
      <c r="P190" s="169"/>
      <c r="Q190" s="169"/>
    </row>
  </sheetData>
  <mergeCells count="2">
    <mergeCell ref="K64:K65"/>
    <mergeCell ref="E64:E65"/>
  </mergeCells>
  <phoneticPr fontId="0" type="noConversion"/>
  <hyperlinks>
    <hyperlink ref="A2" location="Innhold!A11" tooltip="Move to Tab2" display="Tilbake til innholdsfortegnelsen" xr:uid="{00000000-0004-0000-0300-000000000000}"/>
    <hyperlink ref="A1" location="Innhold!A1" tooltip="Move to Tab2" display="Tilbake til innholdsfortegnelsen" xr:uid="{00000000-0004-0000-0300-000001000000}"/>
  </hyperlinks>
  <pageMargins left="0.78740157480314965" right="0.78740157480314965" top="0.98425196850393704" bottom="0.19685039370078741" header="3.937007874015748E-2" footer="3.937007874015748E-2"/>
  <pageSetup paperSize="9" scale="93" orientation="portrait" horizontalDpi="300" verticalDpi="300" r:id="rId1"/>
  <headerFooter alignWithMargins="0"/>
  <rowBreaks count="1" manualBreakCount="1">
    <brk id="66" max="16383" man="1"/>
  </rowBreaks>
  <ignoredErrors>
    <ignoredError sqref="E97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62"/>
  <sheetViews>
    <sheetView showGridLines="0" showRowColHeaders="0" zoomScaleNormal="100" workbookViewId="0"/>
  </sheetViews>
  <sheetFormatPr defaultColWidth="11.42578125" defaultRowHeight="12.75" x14ac:dyDescent="0.2"/>
  <cols>
    <col min="1" max="1" width="38.7109375" style="1" customWidth="1"/>
    <col min="2" max="4" width="14.140625" style="1" customWidth="1"/>
    <col min="5" max="5" width="6.7109375" style="1" customWidth="1"/>
    <col min="6" max="8" width="14.140625" style="1" customWidth="1"/>
    <col min="9" max="9" width="6.7109375" style="1" customWidth="1"/>
    <col min="10" max="12" width="14.140625" style="1" customWidth="1"/>
    <col min="16" max="16384" width="11.42578125" style="1"/>
  </cols>
  <sheetData>
    <row r="1" spans="1:12" ht="5.25" customHeight="1" x14ac:dyDescent="0.2"/>
    <row r="2" spans="1:12" x14ac:dyDescent="0.2">
      <c r="A2" s="69" t="s">
        <v>0</v>
      </c>
      <c r="B2" s="3"/>
      <c r="C2" s="3"/>
      <c r="F2" s="3"/>
      <c r="G2" s="3"/>
      <c r="J2" s="3"/>
      <c r="K2" s="3"/>
    </row>
    <row r="3" spans="1:12" ht="6" customHeight="1" x14ac:dyDescent="0.2">
      <c r="A3" s="4"/>
      <c r="B3" s="3"/>
      <c r="C3" s="3"/>
      <c r="F3" s="3"/>
      <c r="G3" s="3"/>
      <c r="J3" s="3"/>
      <c r="K3" s="3"/>
    </row>
    <row r="4" spans="1:12" ht="16.5" thickBot="1" x14ac:dyDescent="0.3">
      <c r="A4" s="5" t="s">
        <v>47</v>
      </c>
      <c r="B4" s="97"/>
      <c r="C4" s="97" t="s">
        <v>105</v>
      </c>
      <c r="F4" s="97"/>
      <c r="G4" s="97" t="s">
        <v>92</v>
      </c>
      <c r="J4" s="97"/>
      <c r="K4" s="97" t="s">
        <v>93</v>
      </c>
    </row>
    <row r="5" spans="1:12" x14ac:dyDescent="0.2">
      <c r="A5" s="32"/>
      <c r="B5" s="187" t="s">
        <v>1</v>
      </c>
      <c r="C5" s="186"/>
      <c r="D5" s="36" t="s">
        <v>10</v>
      </c>
      <c r="F5" s="185" t="s">
        <v>1</v>
      </c>
      <c r="G5" s="186"/>
      <c r="H5" s="36" t="s">
        <v>10</v>
      </c>
      <c r="J5" s="185" t="s">
        <v>1</v>
      </c>
      <c r="K5" s="186"/>
      <c r="L5" s="36" t="s">
        <v>10</v>
      </c>
    </row>
    <row r="6" spans="1:12" ht="13.5" thickBot="1" x14ac:dyDescent="0.25">
      <c r="A6" s="33" t="s">
        <v>9</v>
      </c>
      <c r="B6" s="34" t="s">
        <v>153</v>
      </c>
      <c r="C6" s="65" t="s">
        <v>154</v>
      </c>
      <c r="D6" s="37" t="s">
        <v>11</v>
      </c>
      <c r="F6" s="92" t="s">
        <v>153</v>
      </c>
      <c r="G6" s="65" t="s">
        <v>154</v>
      </c>
      <c r="H6" s="37" t="s">
        <v>11</v>
      </c>
      <c r="J6" s="92" t="s">
        <v>153</v>
      </c>
      <c r="K6" s="65" t="s">
        <v>154</v>
      </c>
      <c r="L6" s="37" t="s">
        <v>11</v>
      </c>
    </row>
    <row r="7" spans="1:12" x14ac:dyDescent="0.2">
      <c r="A7" s="45" t="s">
        <v>12</v>
      </c>
      <c r="B7" s="57"/>
      <c r="C7" s="27"/>
      <c r="D7" s="35"/>
      <c r="F7" s="91"/>
      <c r="G7" s="27"/>
      <c r="H7" s="35"/>
      <c r="J7" s="91"/>
      <c r="K7" s="27"/>
      <c r="L7" s="35"/>
    </row>
    <row r="8" spans="1:12" x14ac:dyDescent="0.2">
      <c r="A8" s="47" t="s">
        <v>13</v>
      </c>
      <c r="B8" s="58">
        <v>18643895</v>
      </c>
      <c r="C8" s="58">
        <v>19737553</v>
      </c>
      <c r="D8" s="75">
        <v>5.8660381856902752</v>
      </c>
      <c r="F8" s="88">
        <v>16165096</v>
      </c>
      <c r="G8" s="58">
        <v>17038136</v>
      </c>
      <c r="H8" s="75">
        <v>5.4007721327482372</v>
      </c>
      <c r="J8" s="88">
        <v>2478799</v>
      </c>
      <c r="K8" s="58">
        <v>2699417</v>
      </c>
      <c r="L8" s="75">
        <v>8.900197232611438</v>
      </c>
    </row>
    <row r="9" spans="1:12" x14ac:dyDescent="0.2">
      <c r="A9" s="47" t="s">
        <v>14</v>
      </c>
      <c r="B9" s="58">
        <v>1187432</v>
      </c>
      <c r="C9" s="58">
        <v>1298569</v>
      </c>
      <c r="D9" s="75">
        <v>9.3594412143179575</v>
      </c>
      <c r="F9" s="88">
        <v>34236</v>
      </c>
      <c r="G9" s="58">
        <v>29607</v>
      </c>
      <c r="H9" s="75">
        <v>-13.520855240098141</v>
      </c>
      <c r="J9" s="88">
        <v>1153196</v>
      </c>
      <c r="K9" s="58">
        <v>1268962</v>
      </c>
      <c r="L9" s="75">
        <v>10.038709811688559</v>
      </c>
    </row>
    <row r="10" spans="1:12" x14ac:dyDescent="0.2">
      <c r="A10" s="47" t="s">
        <v>15</v>
      </c>
      <c r="B10" s="58">
        <v>625021</v>
      </c>
      <c r="C10" s="58">
        <v>653559</v>
      </c>
      <c r="D10" s="75">
        <v>4.5659265848667481</v>
      </c>
      <c r="F10" s="88">
        <v>603919</v>
      </c>
      <c r="G10" s="58">
        <v>635107</v>
      </c>
      <c r="H10" s="75">
        <v>5.1642687181559115</v>
      </c>
      <c r="J10" s="88">
        <v>21102</v>
      </c>
      <c r="K10" s="58">
        <v>18452</v>
      </c>
      <c r="L10" s="75">
        <v>-12.558051369538433</v>
      </c>
    </row>
    <row r="11" spans="1:12" x14ac:dyDescent="0.2">
      <c r="A11" s="47" t="s">
        <v>16</v>
      </c>
      <c r="B11" s="58">
        <v>1173426</v>
      </c>
      <c r="C11" s="58">
        <v>1293915</v>
      </c>
      <c r="D11" s="75">
        <v>10.268137914107919</v>
      </c>
      <c r="F11" s="88">
        <v>76073</v>
      </c>
      <c r="G11" s="58">
        <v>82525</v>
      </c>
      <c r="H11" s="75">
        <v>8.4813271462936921</v>
      </c>
      <c r="J11" s="88">
        <v>1097353</v>
      </c>
      <c r="K11" s="58">
        <v>1211390</v>
      </c>
      <c r="L11" s="75">
        <v>10.392006947627609</v>
      </c>
    </row>
    <row r="12" spans="1:12" x14ac:dyDescent="0.2">
      <c r="A12" s="46" t="s">
        <v>106</v>
      </c>
      <c r="B12" s="59">
        <v>22482635</v>
      </c>
      <c r="C12" s="59">
        <v>23991376</v>
      </c>
      <c r="D12" s="76">
        <v>6.7106947206143763</v>
      </c>
      <c r="F12" s="89">
        <v>17408086</v>
      </c>
      <c r="G12" s="59">
        <v>18369401</v>
      </c>
      <c r="H12" s="76">
        <v>5.5222325992645027</v>
      </c>
      <c r="J12" s="89">
        <v>5074549</v>
      </c>
      <c r="K12" s="59">
        <v>5621975</v>
      </c>
      <c r="L12" s="76">
        <v>10.787677880339711</v>
      </c>
    </row>
    <row r="13" spans="1:12" x14ac:dyDescent="0.2">
      <c r="A13" s="47"/>
      <c r="B13" s="59"/>
      <c r="C13" s="39"/>
      <c r="D13" s="38"/>
      <c r="F13" s="89"/>
      <c r="G13" s="39"/>
      <c r="H13" s="38"/>
      <c r="J13" s="89"/>
      <c r="K13" s="39"/>
      <c r="L13" s="38"/>
    </row>
    <row r="14" spans="1:12" x14ac:dyDescent="0.2">
      <c r="A14" s="98" t="s">
        <v>17</v>
      </c>
      <c r="B14" s="59"/>
      <c r="C14" s="39"/>
      <c r="D14" s="38"/>
      <c r="F14" s="89"/>
      <c r="G14" s="39"/>
      <c r="H14" s="38"/>
      <c r="J14" s="89"/>
      <c r="K14" s="39"/>
      <c r="L14" s="38"/>
    </row>
    <row r="15" spans="1:12" x14ac:dyDescent="0.2">
      <c r="A15" s="47" t="s">
        <v>13</v>
      </c>
      <c r="B15" s="58">
        <v>6766613</v>
      </c>
      <c r="C15" s="58">
        <v>6972890</v>
      </c>
      <c r="D15" s="75">
        <v>3.0484527488124411</v>
      </c>
      <c r="F15" s="88">
        <v>5834074</v>
      </c>
      <c r="G15" s="58">
        <v>5978688</v>
      </c>
      <c r="H15" s="75">
        <v>2.4787824083136414</v>
      </c>
      <c r="J15" s="88">
        <v>932539</v>
      </c>
      <c r="K15" s="58">
        <v>994202</v>
      </c>
      <c r="L15" s="75">
        <v>6.6123776056550989</v>
      </c>
    </row>
    <row r="16" spans="1:12" x14ac:dyDescent="0.2">
      <c r="A16" s="47" t="s">
        <v>14</v>
      </c>
      <c r="B16" s="58">
        <v>435761</v>
      </c>
      <c r="C16" s="58">
        <v>458073</v>
      </c>
      <c r="D16" s="75">
        <v>5.1202379285892956</v>
      </c>
      <c r="F16" s="88">
        <v>7476</v>
      </c>
      <c r="G16" s="58">
        <v>7132</v>
      </c>
      <c r="H16" s="75">
        <v>-4.6013911182450506</v>
      </c>
      <c r="J16" s="88">
        <v>428285</v>
      </c>
      <c r="K16" s="58">
        <v>450941</v>
      </c>
      <c r="L16" s="75">
        <v>5.2899354401858574</v>
      </c>
    </row>
    <row r="17" spans="1:12" x14ac:dyDescent="0.2">
      <c r="A17" s="47" t="s">
        <v>15</v>
      </c>
      <c r="B17" s="58">
        <v>284037</v>
      </c>
      <c r="C17" s="58">
        <v>294860</v>
      </c>
      <c r="D17" s="75">
        <v>3.8104190651217977</v>
      </c>
      <c r="F17" s="88">
        <v>276820</v>
      </c>
      <c r="G17" s="58">
        <v>286698</v>
      </c>
      <c r="H17" s="75">
        <v>3.5683837872986057</v>
      </c>
      <c r="J17" s="88">
        <v>7217</v>
      </c>
      <c r="K17" s="58">
        <v>8162</v>
      </c>
      <c r="L17" s="75">
        <v>13.094083414161009</v>
      </c>
    </row>
    <row r="18" spans="1:12" x14ac:dyDescent="0.2">
      <c r="A18" s="47" t="s">
        <v>16</v>
      </c>
      <c r="B18" s="58">
        <v>312545</v>
      </c>
      <c r="C18" s="58">
        <v>413659</v>
      </c>
      <c r="D18" s="75">
        <v>32.351821337727365</v>
      </c>
      <c r="F18" s="88">
        <v>37147</v>
      </c>
      <c r="G18" s="58">
        <v>122683</v>
      </c>
      <c r="H18" s="75">
        <v>230.26354752739118</v>
      </c>
      <c r="J18" s="88">
        <v>275398</v>
      </c>
      <c r="K18" s="58">
        <v>290976</v>
      </c>
      <c r="L18" s="75">
        <v>5.6565407156188501</v>
      </c>
    </row>
    <row r="19" spans="1:12" x14ac:dyDescent="0.2">
      <c r="A19" s="46" t="s">
        <v>4</v>
      </c>
      <c r="B19" s="59">
        <v>7955204</v>
      </c>
      <c r="C19" s="59">
        <v>8302832</v>
      </c>
      <c r="D19" s="76">
        <v>4.3698188003726868</v>
      </c>
      <c r="F19" s="89">
        <v>6259405</v>
      </c>
      <c r="G19" s="59">
        <v>6506251</v>
      </c>
      <c r="H19" s="76">
        <v>3.9436016682096779</v>
      </c>
      <c r="J19" s="89">
        <v>1695799</v>
      </c>
      <c r="K19" s="59">
        <v>1796581</v>
      </c>
      <c r="L19" s="76">
        <v>5.9430392399099183</v>
      </c>
    </row>
    <row r="20" spans="1:12" x14ac:dyDescent="0.2">
      <c r="A20" s="46"/>
      <c r="B20" s="58"/>
      <c r="C20" s="27"/>
      <c r="D20" s="35"/>
      <c r="F20" s="88"/>
      <c r="G20" s="27"/>
      <c r="H20" s="35"/>
      <c r="J20" s="88"/>
      <c r="K20" s="27"/>
      <c r="L20" s="35"/>
    </row>
    <row r="21" spans="1:12" x14ac:dyDescent="0.2">
      <c r="A21" s="46" t="s">
        <v>94</v>
      </c>
      <c r="B21" s="59"/>
      <c r="C21" s="39"/>
      <c r="D21" s="38"/>
      <c r="F21" s="89"/>
      <c r="G21" s="39"/>
      <c r="H21" s="38"/>
      <c r="J21" s="89"/>
      <c r="K21" s="39"/>
      <c r="L21" s="38"/>
    </row>
    <row r="22" spans="1:12" x14ac:dyDescent="0.2">
      <c r="A22" s="47" t="s">
        <v>18</v>
      </c>
      <c r="B22" s="58">
        <v>2457488</v>
      </c>
      <c r="C22" s="58">
        <v>2546317</v>
      </c>
      <c r="D22" s="75">
        <v>3.6146259920699513</v>
      </c>
      <c r="F22" s="88">
        <v>2457488</v>
      </c>
      <c r="G22" s="58">
        <v>2546317</v>
      </c>
      <c r="H22" s="75">
        <v>3.6146259920699513</v>
      </c>
      <c r="J22" s="88"/>
      <c r="K22" s="58"/>
      <c r="L22" s="75"/>
    </row>
    <row r="23" spans="1:12" x14ac:dyDescent="0.2">
      <c r="A23" s="47" t="s">
        <v>19</v>
      </c>
      <c r="B23" s="58">
        <v>7835445</v>
      </c>
      <c r="C23" s="58">
        <v>8349885</v>
      </c>
      <c r="D23" s="75">
        <v>6.5655492444909003</v>
      </c>
      <c r="F23" s="88">
        <v>7835445</v>
      </c>
      <c r="G23" s="58">
        <v>8349885</v>
      </c>
      <c r="H23" s="75">
        <v>6.5655492444909003</v>
      </c>
      <c r="J23" s="88"/>
      <c r="K23" s="58"/>
      <c r="L23" s="75"/>
    </row>
    <row r="24" spans="1:12" x14ac:dyDescent="0.2">
      <c r="A24" s="47" t="s">
        <v>20</v>
      </c>
      <c r="B24" s="58">
        <v>1458503</v>
      </c>
      <c r="C24" s="58">
        <v>1542613</v>
      </c>
      <c r="D24" s="75">
        <v>5.7668719227865832</v>
      </c>
      <c r="F24" s="88">
        <v>1458503</v>
      </c>
      <c r="G24" s="58">
        <v>1542613</v>
      </c>
      <c r="H24" s="75">
        <v>5.7668719227865832</v>
      </c>
      <c r="J24" s="88"/>
      <c r="K24" s="58"/>
      <c r="L24" s="75"/>
    </row>
    <row r="25" spans="1:12" x14ac:dyDescent="0.2">
      <c r="A25" s="47" t="s">
        <v>96</v>
      </c>
      <c r="B25" s="58">
        <v>0</v>
      </c>
      <c r="C25" s="58">
        <v>0</v>
      </c>
      <c r="D25" s="75">
        <v>0</v>
      </c>
      <c r="F25" s="88"/>
      <c r="G25" s="58"/>
      <c r="H25" s="75"/>
      <c r="J25" s="88">
        <v>0</v>
      </c>
      <c r="K25" s="58">
        <v>0</v>
      </c>
      <c r="L25" s="75">
        <v>0</v>
      </c>
    </row>
    <row r="26" spans="1:12" x14ac:dyDescent="0.2">
      <c r="A26" s="46" t="s">
        <v>102</v>
      </c>
      <c r="B26" s="59">
        <v>20438728</v>
      </c>
      <c r="C26" s="59">
        <v>21683479</v>
      </c>
      <c r="D26" s="76">
        <v>6.090158839630333</v>
      </c>
      <c r="F26" s="89">
        <v>12287124</v>
      </c>
      <c r="G26" s="59">
        <v>13025870</v>
      </c>
      <c r="H26" s="76">
        <v>6.0123589539749087</v>
      </c>
      <c r="J26" s="89">
        <v>8151604</v>
      </c>
      <c r="K26" s="59">
        <v>8657609</v>
      </c>
      <c r="L26" s="76">
        <v>6.2074286238634748</v>
      </c>
    </row>
    <row r="27" spans="1:12" x14ac:dyDescent="0.2">
      <c r="A27" s="46"/>
      <c r="B27" s="58"/>
      <c r="C27" s="27"/>
      <c r="D27" s="35"/>
      <c r="F27" s="88"/>
      <c r="G27" s="27"/>
      <c r="H27" s="35"/>
      <c r="J27" s="88"/>
      <c r="K27" s="27"/>
      <c r="L27" s="35"/>
    </row>
    <row r="28" spans="1:12" x14ac:dyDescent="0.2">
      <c r="A28" s="46" t="s">
        <v>100</v>
      </c>
      <c r="B28" s="59"/>
      <c r="C28" s="39"/>
      <c r="D28" s="38"/>
      <c r="F28" s="89"/>
      <c r="G28" s="39"/>
      <c r="H28" s="38"/>
      <c r="J28" s="89"/>
      <c r="K28" s="39"/>
      <c r="L28" s="38"/>
    </row>
    <row r="29" spans="1:12" x14ac:dyDescent="0.2">
      <c r="A29" s="47" t="s">
        <v>97</v>
      </c>
      <c r="B29" s="58">
        <v>1588763</v>
      </c>
      <c r="C29" s="58">
        <v>1678037</v>
      </c>
      <c r="D29" s="75">
        <v>5.6190885613524486</v>
      </c>
      <c r="F29" s="88">
        <v>1583200</v>
      </c>
      <c r="G29" s="58">
        <v>1674382</v>
      </c>
      <c r="H29" s="75">
        <v>5.759348155634159</v>
      </c>
      <c r="J29" s="88">
        <v>5563</v>
      </c>
      <c r="K29" s="58">
        <v>3655</v>
      </c>
      <c r="L29" s="75">
        <v>-34.298040625561747</v>
      </c>
    </row>
    <row r="30" spans="1:12" x14ac:dyDescent="0.2">
      <c r="A30" s="47" t="s">
        <v>53</v>
      </c>
      <c r="B30" s="58">
        <v>1119974</v>
      </c>
      <c r="C30" s="58">
        <v>1166647</v>
      </c>
      <c r="D30" s="75">
        <v>4.167328884420531</v>
      </c>
      <c r="F30" s="88">
        <v>797108</v>
      </c>
      <c r="G30" s="58">
        <v>833349</v>
      </c>
      <c r="H30" s="75">
        <v>4.5465608173547372</v>
      </c>
      <c r="J30" s="88">
        <v>322866</v>
      </c>
      <c r="K30" s="58">
        <v>333298</v>
      </c>
      <c r="L30" s="75">
        <v>3.2310618027293057</v>
      </c>
    </row>
    <row r="31" spans="1:12" x14ac:dyDescent="0.2">
      <c r="A31" s="47" t="s">
        <v>54</v>
      </c>
      <c r="B31" s="58">
        <v>2231073</v>
      </c>
      <c r="C31" s="58">
        <v>2251755</v>
      </c>
      <c r="D31" s="75">
        <v>0.9269979063885404</v>
      </c>
      <c r="F31" s="88"/>
      <c r="G31" s="58"/>
      <c r="H31" s="75"/>
      <c r="J31" s="88">
        <v>2231073</v>
      </c>
      <c r="K31" s="58">
        <v>2251755</v>
      </c>
      <c r="L31" s="75">
        <v>0.9269979063885404</v>
      </c>
    </row>
    <row r="32" spans="1:12" x14ac:dyDescent="0.2">
      <c r="A32" s="47" t="s">
        <v>98</v>
      </c>
      <c r="B32" s="58">
        <v>1583698</v>
      </c>
      <c r="C32" s="58">
        <v>1761639</v>
      </c>
      <c r="D32" s="75">
        <v>11.235791167255373</v>
      </c>
      <c r="F32" s="88">
        <v>223929</v>
      </c>
      <c r="G32" s="58">
        <v>244462</v>
      </c>
      <c r="H32" s="75">
        <v>9.169424237146595</v>
      </c>
      <c r="J32" s="88">
        <v>1359769</v>
      </c>
      <c r="K32" s="58">
        <v>1517177</v>
      </c>
      <c r="L32" s="75">
        <v>11.57608387895297</v>
      </c>
    </row>
    <row r="33" spans="1:12" x14ac:dyDescent="0.2">
      <c r="A33" s="47" t="s">
        <v>99</v>
      </c>
      <c r="B33" s="58">
        <v>899636</v>
      </c>
      <c r="C33" s="58">
        <v>1016815</v>
      </c>
      <c r="D33" s="75">
        <v>13.025156841211334</v>
      </c>
      <c r="F33" s="88">
        <v>857216</v>
      </c>
      <c r="G33" s="58">
        <v>965613</v>
      </c>
      <c r="H33" s="75">
        <v>12.645237606390921</v>
      </c>
      <c r="J33" s="88">
        <v>42420</v>
      </c>
      <c r="K33" s="58">
        <v>51202</v>
      </c>
      <c r="L33" s="75">
        <v>20.702498821310702</v>
      </c>
    </row>
    <row r="34" spans="1:12" x14ac:dyDescent="0.2">
      <c r="A34" s="47" t="s">
        <v>90</v>
      </c>
      <c r="B34" s="58">
        <v>1867794</v>
      </c>
      <c r="C34" s="58">
        <v>2024620</v>
      </c>
      <c r="D34" s="75">
        <v>8.3963220783448289</v>
      </c>
      <c r="F34" s="88">
        <v>180599</v>
      </c>
      <c r="G34" s="58">
        <v>162853</v>
      </c>
      <c r="H34" s="75">
        <v>-9.8261895137846835</v>
      </c>
      <c r="J34" s="88">
        <v>1687195</v>
      </c>
      <c r="K34" s="58">
        <v>1861767</v>
      </c>
      <c r="L34" s="75">
        <v>10.346877509712867</v>
      </c>
    </row>
    <row r="35" spans="1:12" x14ac:dyDescent="0.2">
      <c r="A35" s="46" t="s">
        <v>88</v>
      </c>
      <c r="B35" s="59">
        <v>9290938</v>
      </c>
      <c r="C35" s="59">
        <v>9899513</v>
      </c>
      <c r="D35" s="76">
        <v>6.5501997753079397</v>
      </c>
      <c r="F35" s="89">
        <v>3642052</v>
      </c>
      <c r="G35" s="59">
        <v>3880659</v>
      </c>
      <c r="H35" s="76">
        <v>6.5514440760318635</v>
      </c>
      <c r="J35" s="89">
        <v>5648886</v>
      </c>
      <c r="K35" s="59">
        <v>6018854</v>
      </c>
      <c r="L35" s="76">
        <v>6.5493975272292628</v>
      </c>
    </row>
    <row r="36" spans="1:12" x14ac:dyDescent="0.2">
      <c r="A36" s="46"/>
      <c r="B36" s="59"/>
      <c r="C36" s="39"/>
      <c r="D36" s="38"/>
      <c r="F36" s="89"/>
      <c r="G36" s="39"/>
      <c r="H36" s="38"/>
      <c r="J36" s="89"/>
      <c r="K36" s="39"/>
      <c r="L36" s="38"/>
    </row>
    <row r="37" spans="1:12" x14ac:dyDescent="0.2">
      <c r="A37" s="46" t="s">
        <v>101</v>
      </c>
      <c r="B37" s="59"/>
      <c r="C37" s="39"/>
      <c r="D37" s="38"/>
      <c r="F37" s="89"/>
      <c r="G37" s="39"/>
      <c r="H37" s="38"/>
      <c r="J37" s="89"/>
      <c r="K37" s="39"/>
      <c r="L37" s="38"/>
    </row>
    <row r="38" spans="1:12" x14ac:dyDescent="0.2">
      <c r="A38" s="47" t="s">
        <v>24</v>
      </c>
      <c r="B38" s="58">
        <v>817001</v>
      </c>
      <c r="C38" s="58">
        <v>855328</v>
      </c>
      <c r="D38" s="75">
        <v>4.6911815285415805</v>
      </c>
      <c r="F38" s="88">
        <v>817001</v>
      </c>
      <c r="G38" s="58">
        <v>855328</v>
      </c>
      <c r="H38" s="75">
        <v>4.6911815285415805</v>
      </c>
      <c r="J38" s="88"/>
      <c r="K38" s="58"/>
      <c r="L38" s="75"/>
    </row>
    <row r="39" spans="1:12" x14ac:dyDescent="0.2">
      <c r="A39" s="47" t="s">
        <v>95</v>
      </c>
      <c r="B39" s="58">
        <v>850891</v>
      </c>
      <c r="C39" s="58">
        <v>968463</v>
      </c>
      <c r="D39" s="75">
        <v>13.817515992060088</v>
      </c>
      <c r="F39" s="88">
        <v>653364</v>
      </c>
      <c r="G39" s="58">
        <v>757402</v>
      </c>
      <c r="H39" s="75">
        <v>15.923436246870045</v>
      </c>
      <c r="J39" s="88">
        <v>197527</v>
      </c>
      <c r="K39" s="58">
        <v>211061</v>
      </c>
      <c r="L39" s="75">
        <v>6.8517215368025637</v>
      </c>
    </row>
    <row r="40" spans="1:12" x14ac:dyDescent="0.2">
      <c r="A40" s="47" t="s">
        <v>91</v>
      </c>
      <c r="B40" s="58">
        <v>513920</v>
      </c>
      <c r="C40" s="58">
        <v>372606</v>
      </c>
      <c r="D40" s="75">
        <v>-27.497275840597759</v>
      </c>
      <c r="F40" s="88">
        <v>513920</v>
      </c>
      <c r="G40" s="58">
        <v>372606</v>
      </c>
      <c r="H40" s="75">
        <v>-27.497275840597759</v>
      </c>
      <c r="J40" s="88"/>
      <c r="K40" s="58"/>
      <c r="L40" s="75"/>
    </row>
    <row r="41" spans="1:12" x14ac:dyDescent="0.2">
      <c r="A41" s="47" t="s">
        <v>25</v>
      </c>
      <c r="B41" s="58">
        <v>3502886</v>
      </c>
      <c r="C41" s="58">
        <v>3704966</v>
      </c>
      <c r="D41" s="75">
        <v>5.7689573682957427</v>
      </c>
      <c r="F41" s="88">
        <v>3502886</v>
      </c>
      <c r="G41" s="58">
        <v>3704966</v>
      </c>
      <c r="H41" s="75">
        <v>5.7689573682957427</v>
      </c>
      <c r="J41" s="88"/>
      <c r="K41" s="58"/>
      <c r="L41" s="75"/>
    </row>
    <row r="42" spans="1:12" x14ac:dyDescent="0.2">
      <c r="A42" s="47" t="s">
        <v>26</v>
      </c>
      <c r="B42" s="58">
        <v>1831367</v>
      </c>
      <c r="C42" s="58">
        <v>2044178</v>
      </c>
      <c r="D42" s="75">
        <v>11.620336065900499</v>
      </c>
      <c r="F42" s="88"/>
      <c r="G42" s="58"/>
      <c r="H42" s="75"/>
      <c r="J42" s="88">
        <v>1831367</v>
      </c>
      <c r="K42" s="58">
        <v>2044178</v>
      </c>
      <c r="L42" s="75">
        <v>11.620336065900499</v>
      </c>
    </row>
    <row r="43" spans="1:12" x14ac:dyDescent="0.2">
      <c r="A43" s="47" t="s">
        <v>87</v>
      </c>
      <c r="B43" s="58">
        <v>206432</v>
      </c>
      <c r="C43" s="58">
        <v>220171</v>
      </c>
      <c r="D43" s="75">
        <v>6.6554603937374051</v>
      </c>
      <c r="F43" s="88"/>
      <c r="G43" s="58"/>
      <c r="H43" s="75"/>
      <c r="J43" s="88">
        <v>206432</v>
      </c>
      <c r="K43" s="58">
        <v>220171</v>
      </c>
      <c r="L43" s="75">
        <v>6.6554603937374051</v>
      </c>
    </row>
    <row r="44" spans="1:12" x14ac:dyDescent="0.2">
      <c r="A44" s="47" t="s">
        <v>27</v>
      </c>
      <c r="B44" s="58">
        <v>308248</v>
      </c>
      <c r="C44" s="58">
        <v>354359</v>
      </c>
      <c r="D44" s="75">
        <v>14.959058939555163</v>
      </c>
      <c r="F44" s="88"/>
      <c r="G44" s="58"/>
      <c r="H44" s="75"/>
      <c r="J44" s="88">
        <v>308248</v>
      </c>
      <c r="K44" s="58">
        <v>354359</v>
      </c>
      <c r="L44" s="75">
        <v>14.959058939555163</v>
      </c>
    </row>
    <row r="45" spans="1:12" x14ac:dyDescent="0.2">
      <c r="A45" s="47" t="s">
        <v>28</v>
      </c>
      <c r="B45" s="58">
        <v>116946</v>
      </c>
      <c r="C45" s="58">
        <v>118823</v>
      </c>
      <c r="D45" s="75">
        <v>1.6050142800950866</v>
      </c>
      <c r="F45" s="88">
        <v>55652</v>
      </c>
      <c r="G45" s="58">
        <v>38251</v>
      </c>
      <c r="H45" s="75">
        <v>-31.267519585998706</v>
      </c>
      <c r="J45" s="88">
        <v>61294</v>
      </c>
      <c r="K45" s="58">
        <v>80572</v>
      </c>
      <c r="L45" s="75">
        <v>31.45169184585767</v>
      </c>
    </row>
    <row r="46" spans="1:12" x14ac:dyDescent="0.2">
      <c r="A46" s="46" t="s">
        <v>34</v>
      </c>
      <c r="B46" s="59">
        <v>8147691</v>
      </c>
      <c r="C46" s="59">
        <v>8638894</v>
      </c>
      <c r="D46" s="76">
        <v>6.0287386941895562</v>
      </c>
      <c r="F46" s="89">
        <v>5542823</v>
      </c>
      <c r="G46" s="59">
        <v>5728553</v>
      </c>
      <c r="H46" s="76">
        <v>3.3508196094300682</v>
      </c>
      <c r="J46" s="89">
        <v>2604868</v>
      </c>
      <c r="K46" s="59">
        <v>2910341</v>
      </c>
      <c r="L46" s="76">
        <v>11.727004976835678</v>
      </c>
    </row>
    <row r="47" spans="1:12" x14ac:dyDescent="0.2">
      <c r="A47" s="64"/>
      <c r="B47" s="58"/>
      <c r="C47" s="58"/>
      <c r="D47" s="35"/>
      <c r="F47" s="88"/>
      <c r="G47" s="58"/>
      <c r="H47" s="35"/>
      <c r="J47" s="88"/>
      <c r="K47" s="58"/>
      <c r="L47" s="35"/>
    </row>
    <row r="48" spans="1:12" ht="13.5" thickBot="1" x14ac:dyDescent="0.25">
      <c r="A48" s="73" t="s">
        <v>35</v>
      </c>
      <c r="B48" s="60">
        <v>60359992</v>
      </c>
      <c r="C48" s="60">
        <v>64213262</v>
      </c>
      <c r="D48" s="84">
        <v>6.3838146300615808</v>
      </c>
      <c r="F48" s="90">
        <v>38880085</v>
      </c>
      <c r="G48" s="60">
        <v>41004483</v>
      </c>
      <c r="H48" s="84">
        <v>5.4639746800965066</v>
      </c>
      <c r="J48" s="90">
        <v>21479907</v>
      </c>
      <c r="K48" s="60">
        <v>23208779</v>
      </c>
      <c r="L48" s="84">
        <v>8.048787175847643</v>
      </c>
    </row>
    <row r="54" spans="1:12" x14ac:dyDescent="0.2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1:12" ht="12.75" customHeight="1" x14ac:dyDescent="0.2">
      <c r="A55" s="26" t="s">
        <v>155</v>
      </c>
      <c r="L55" s="184">
        <v>5</v>
      </c>
    </row>
    <row r="56" spans="1:12" ht="12.75" customHeight="1" x14ac:dyDescent="0.2">
      <c r="A56" s="26" t="s">
        <v>156</v>
      </c>
      <c r="L56" s="182"/>
    </row>
    <row r="61" spans="1:12" x14ac:dyDescent="0.2">
      <c r="A61" s="50"/>
      <c r="B61" s="50"/>
      <c r="C61" s="50"/>
      <c r="D61" s="50"/>
      <c r="F61" s="50"/>
      <c r="G61" s="50"/>
      <c r="H61" s="50"/>
      <c r="J61" s="50"/>
      <c r="K61" s="50"/>
      <c r="L61" s="50"/>
    </row>
    <row r="62" spans="1:12" x14ac:dyDescent="0.2">
      <c r="A62" s="50"/>
      <c r="B62" s="50"/>
      <c r="C62" s="50"/>
      <c r="D62" s="50"/>
      <c r="F62" s="50"/>
      <c r="G62" s="50"/>
      <c r="H62" s="50"/>
      <c r="J62" s="50"/>
      <c r="K62" s="50"/>
      <c r="L62" s="50"/>
    </row>
  </sheetData>
  <mergeCells count="4">
    <mergeCell ref="J5:K5"/>
    <mergeCell ref="F5:G5"/>
    <mergeCell ref="L55:L56"/>
    <mergeCell ref="B5:C5"/>
  </mergeCells>
  <phoneticPr fontId="0" type="noConversion"/>
  <hyperlinks>
    <hyperlink ref="A2" location="Innhold!A19" tooltip="Move to Tab2" display="Tilbake til innholdsfortegnelsen" xr:uid="{00000000-0004-0000-0400-000000000000}"/>
  </hyperlinks>
  <pageMargins left="0.78740157480314965" right="0.78740157480314965" top="0.78740157480314965" bottom="0.19685039370078741" header="3.937007874015748E-2" footer="3.937007874015748E-2"/>
  <pageSetup paperSize="9" scale="73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64"/>
  <sheetViews>
    <sheetView showGridLines="0" showRowColHeaders="0" zoomScaleNormal="100" workbookViewId="0"/>
  </sheetViews>
  <sheetFormatPr defaultColWidth="11.42578125" defaultRowHeight="12.75" x14ac:dyDescent="0.2"/>
  <cols>
    <col min="1" max="1" width="38.7109375" style="1" customWidth="1"/>
    <col min="2" max="4" width="13.42578125" style="1" customWidth="1"/>
    <col min="5" max="5" width="6.7109375" style="1" customWidth="1"/>
    <col min="6" max="8" width="13.42578125" style="1" customWidth="1"/>
    <col min="9" max="9" width="6.7109375" style="1" customWidth="1"/>
    <col min="10" max="12" width="13.42578125" style="1" customWidth="1"/>
    <col min="16" max="16384" width="11.42578125" style="1"/>
  </cols>
  <sheetData>
    <row r="1" spans="1:12" ht="5.25" customHeight="1" x14ac:dyDescent="0.2"/>
    <row r="2" spans="1:12" x14ac:dyDescent="0.2">
      <c r="A2" s="69" t="s">
        <v>0</v>
      </c>
      <c r="F2" s="3"/>
      <c r="G2" s="3"/>
    </row>
    <row r="3" spans="1:12" ht="6" customHeight="1" x14ac:dyDescent="0.2">
      <c r="A3" s="4"/>
      <c r="F3" s="3"/>
      <c r="G3" s="3"/>
    </row>
    <row r="4" spans="1:12" ht="16.5" thickBot="1" x14ac:dyDescent="0.3">
      <c r="A4" s="5" t="s">
        <v>48</v>
      </c>
      <c r="B4" s="97"/>
      <c r="C4" s="97" t="s">
        <v>105</v>
      </c>
      <c r="F4" s="97"/>
      <c r="G4" s="97" t="s">
        <v>92</v>
      </c>
      <c r="J4" s="97"/>
      <c r="K4" s="97" t="s">
        <v>93</v>
      </c>
    </row>
    <row r="5" spans="1:12" x14ac:dyDescent="0.2">
      <c r="A5" s="32"/>
      <c r="B5" s="187" t="s">
        <v>49</v>
      </c>
      <c r="C5" s="186"/>
      <c r="D5" s="36" t="s">
        <v>10</v>
      </c>
      <c r="F5" s="185" t="s">
        <v>49</v>
      </c>
      <c r="G5" s="186"/>
      <c r="H5" s="36" t="s">
        <v>10</v>
      </c>
      <c r="J5" s="185" t="s">
        <v>49</v>
      </c>
      <c r="K5" s="186"/>
      <c r="L5" s="36" t="s">
        <v>10</v>
      </c>
    </row>
    <row r="6" spans="1:12" ht="13.5" thickBot="1" x14ac:dyDescent="0.25">
      <c r="A6" s="33" t="s">
        <v>9</v>
      </c>
      <c r="B6" s="34" t="s">
        <v>153</v>
      </c>
      <c r="C6" s="65" t="s">
        <v>154</v>
      </c>
      <c r="D6" s="37" t="s">
        <v>11</v>
      </c>
      <c r="F6" s="92" t="s">
        <v>153</v>
      </c>
      <c r="G6" s="99" t="s">
        <v>154</v>
      </c>
      <c r="H6" s="37" t="s">
        <v>11</v>
      </c>
      <c r="J6" s="92" t="s">
        <v>153</v>
      </c>
      <c r="K6" s="65" t="s">
        <v>154</v>
      </c>
      <c r="L6" s="37" t="s">
        <v>11</v>
      </c>
    </row>
    <row r="7" spans="1:12" x14ac:dyDescent="0.2">
      <c r="A7" s="45" t="s">
        <v>12</v>
      </c>
      <c r="B7" s="192" t="s">
        <v>29</v>
      </c>
      <c r="C7" s="191"/>
      <c r="D7" s="35"/>
      <c r="F7" s="188" t="s">
        <v>29</v>
      </c>
      <c r="G7" s="189"/>
      <c r="H7" s="35"/>
      <c r="J7" s="190" t="s">
        <v>29</v>
      </c>
      <c r="K7" s="191"/>
      <c r="L7" s="35"/>
    </row>
    <row r="8" spans="1:12" x14ac:dyDescent="0.2">
      <c r="A8" s="47" t="s">
        <v>13</v>
      </c>
      <c r="B8" s="58">
        <v>3110147</v>
      </c>
      <c r="C8" s="58">
        <v>3122465</v>
      </c>
      <c r="D8" s="75">
        <v>0.39605844997037115</v>
      </c>
      <c r="F8" s="88">
        <v>2746110</v>
      </c>
      <c r="G8" s="58">
        <v>2754871</v>
      </c>
      <c r="H8" s="75">
        <v>0.31903310501036009</v>
      </c>
      <c r="J8" s="88">
        <v>364037</v>
      </c>
      <c r="K8" s="58">
        <v>367594</v>
      </c>
      <c r="L8" s="75">
        <v>0.97709848174773439</v>
      </c>
    </row>
    <row r="9" spans="1:12" x14ac:dyDescent="0.2">
      <c r="A9" s="47" t="s">
        <v>14</v>
      </c>
      <c r="B9" s="58">
        <v>94952</v>
      </c>
      <c r="C9" s="58">
        <v>83551</v>
      </c>
      <c r="D9" s="75">
        <v>-12.007119386637459</v>
      </c>
      <c r="F9" s="88">
        <v>13784</v>
      </c>
      <c r="G9" s="58">
        <v>11414</v>
      </c>
      <c r="H9" s="75">
        <v>-17.193847939640161</v>
      </c>
      <c r="J9" s="88">
        <v>81168</v>
      </c>
      <c r="K9" s="58">
        <v>72137</v>
      </c>
      <c r="L9" s="75">
        <v>-11.126305933372757</v>
      </c>
    </row>
    <row r="10" spans="1:12" x14ac:dyDescent="0.2">
      <c r="A10" s="47" t="s">
        <v>15</v>
      </c>
      <c r="B10" s="58">
        <v>317209</v>
      </c>
      <c r="C10" s="58">
        <v>326680</v>
      </c>
      <c r="D10" s="75">
        <v>2.9857286520874249</v>
      </c>
      <c r="F10" s="88">
        <v>311464</v>
      </c>
      <c r="G10" s="58">
        <v>319334</v>
      </c>
      <c r="H10" s="75">
        <v>2.5267767703490613</v>
      </c>
      <c r="J10" s="88">
        <v>5745</v>
      </c>
      <c r="K10" s="58">
        <v>7346</v>
      </c>
      <c r="L10" s="75">
        <v>27.867711053089643</v>
      </c>
    </row>
    <row r="11" spans="1:12" x14ac:dyDescent="0.2">
      <c r="A11" s="47" t="s">
        <v>16</v>
      </c>
      <c r="B11" s="58">
        <v>426748</v>
      </c>
      <c r="C11" s="58">
        <v>433321</v>
      </c>
      <c r="D11" s="75">
        <v>1.5402532642215079</v>
      </c>
      <c r="F11" s="88">
        <v>79197</v>
      </c>
      <c r="G11" s="58">
        <v>81648</v>
      </c>
      <c r="H11" s="75">
        <v>3.0948141975074814</v>
      </c>
      <c r="J11" s="88">
        <v>347551</v>
      </c>
      <c r="K11" s="58">
        <v>351673</v>
      </c>
      <c r="L11" s="75">
        <v>1.1860129880219019</v>
      </c>
    </row>
    <row r="12" spans="1:12" x14ac:dyDescent="0.2">
      <c r="A12" s="46" t="s">
        <v>4</v>
      </c>
      <c r="B12" s="59">
        <v>4445394</v>
      </c>
      <c r="C12" s="59">
        <v>4483273</v>
      </c>
      <c r="D12" s="76">
        <v>0.85209544980714869</v>
      </c>
      <c r="F12" s="89">
        <v>3570194</v>
      </c>
      <c r="G12" s="59">
        <v>3610731</v>
      </c>
      <c r="H12" s="76">
        <v>1.1354284949221247</v>
      </c>
      <c r="J12" s="89">
        <v>875200</v>
      </c>
      <c r="K12" s="59">
        <v>872542</v>
      </c>
      <c r="L12" s="76">
        <v>-0.30370201096892141</v>
      </c>
    </row>
    <row r="13" spans="1:12" x14ac:dyDescent="0.2">
      <c r="A13" s="47"/>
      <c r="B13" s="59"/>
      <c r="C13" s="39"/>
      <c r="D13" s="38"/>
      <c r="F13" s="89"/>
      <c r="G13" s="100"/>
      <c r="H13" s="74"/>
      <c r="J13" s="89"/>
      <c r="K13" s="39"/>
      <c r="L13" s="38"/>
    </row>
    <row r="14" spans="1:12" x14ac:dyDescent="0.2">
      <c r="A14" s="46" t="s">
        <v>17</v>
      </c>
      <c r="B14" s="59"/>
      <c r="C14" s="39"/>
      <c r="D14" s="38"/>
      <c r="F14" s="89"/>
      <c r="G14" s="100"/>
      <c r="H14" s="74"/>
      <c r="J14" s="89"/>
      <c r="K14" s="39"/>
      <c r="L14" s="38"/>
    </row>
    <row r="15" spans="1:12" x14ac:dyDescent="0.2">
      <c r="A15" s="47" t="s">
        <v>13</v>
      </c>
      <c r="B15" s="58">
        <v>3096115</v>
      </c>
      <c r="C15" s="58">
        <v>3089818</v>
      </c>
      <c r="D15" s="75">
        <v>-0.20338391823301136</v>
      </c>
      <c r="F15" s="88">
        <v>2730298</v>
      </c>
      <c r="G15" s="58">
        <v>2735883</v>
      </c>
      <c r="H15" s="75">
        <v>0.20455642570884203</v>
      </c>
      <c r="J15" s="88">
        <v>365817</v>
      </c>
      <c r="K15" s="58">
        <v>353935</v>
      </c>
      <c r="L15" s="75">
        <v>-3.2480721234934409</v>
      </c>
    </row>
    <row r="16" spans="1:12" x14ac:dyDescent="0.2">
      <c r="A16" s="47" t="s">
        <v>14</v>
      </c>
      <c r="B16" s="58">
        <v>68892</v>
      </c>
      <c r="C16" s="58">
        <v>60072</v>
      </c>
      <c r="D16" s="75">
        <v>-12.802647622365441</v>
      </c>
      <c r="F16" s="88">
        <v>2358</v>
      </c>
      <c r="G16" s="58">
        <v>2215</v>
      </c>
      <c r="H16" s="75">
        <v>-6.0644614079728587</v>
      </c>
      <c r="J16" s="88">
        <v>66534</v>
      </c>
      <c r="K16" s="58">
        <v>57857</v>
      </c>
      <c r="L16" s="75">
        <v>-13.041452490456008</v>
      </c>
    </row>
    <row r="17" spans="1:12" x14ac:dyDescent="0.2">
      <c r="A17" s="47" t="s">
        <v>15</v>
      </c>
      <c r="B17" s="58">
        <v>306564</v>
      </c>
      <c r="C17" s="58">
        <v>314206</v>
      </c>
      <c r="D17" s="75">
        <v>2.4927910648347491</v>
      </c>
      <c r="F17" s="88">
        <v>301342</v>
      </c>
      <c r="G17" s="58">
        <v>307309</v>
      </c>
      <c r="H17" s="75">
        <v>1.9801421640528039</v>
      </c>
      <c r="J17" s="88">
        <v>5222</v>
      </c>
      <c r="K17" s="58">
        <v>6897</v>
      </c>
      <c r="L17" s="75">
        <v>32.075833014170819</v>
      </c>
    </row>
    <row r="18" spans="1:12" x14ac:dyDescent="0.2">
      <c r="A18" s="47" t="s">
        <v>16</v>
      </c>
      <c r="B18" s="58">
        <v>388676</v>
      </c>
      <c r="C18" s="58">
        <v>392086</v>
      </c>
      <c r="D18" s="75">
        <v>0.87733742242896395</v>
      </c>
      <c r="F18" s="88">
        <v>76322</v>
      </c>
      <c r="G18" s="58">
        <v>78676</v>
      </c>
      <c r="H18" s="75">
        <v>3.0843007258719637</v>
      </c>
      <c r="J18" s="88">
        <v>312354</v>
      </c>
      <c r="K18" s="58">
        <v>313410</v>
      </c>
      <c r="L18" s="75">
        <v>0.33807795001824853</v>
      </c>
    </row>
    <row r="19" spans="1:12" x14ac:dyDescent="0.2">
      <c r="A19" s="46" t="s">
        <v>4</v>
      </c>
      <c r="B19" s="59">
        <v>4107920</v>
      </c>
      <c r="C19" s="59">
        <v>4111831</v>
      </c>
      <c r="D19" s="76">
        <v>9.5206333132096047E-2</v>
      </c>
      <c r="F19" s="89">
        <v>3316934</v>
      </c>
      <c r="G19" s="59">
        <v>3341451</v>
      </c>
      <c r="H19" s="76">
        <v>0.73914645271808244</v>
      </c>
      <c r="J19" s="89">
        <v>790986</v>
      </c>
      <c r="K19" s="59">
        <v>770380</v>
      </c>
      <c r="L19" s="76">
        <v>-2.6051029980303064</v>
      </c>
    </row>
    <row r="20" spans="1:12" x14ac:dyDescent="0.2">
      <c r="A20" s="46"/>
      <c r="B20" s="58"/>
      <c r="C20" s="27"/>
      <c r="D20" s="35"/>
      <c r="F20" s="89"/>
      <c r="G20" s="100"/>
      <c r="H20" s="74"/>
      <c r="J20" s="88"/>
      <c r="K20" s="27"/>
      <c r="L20" s="35"/>
    </row>
    <row r="21" spans="1:12" x14ac:dyDescent="0.2">
      <c r="A21" s="46" t="s">
        <v>94</v>
      </c>
      <c r="B21" s="59"/>
      <c r="C21" s="39"/>
      <c r="D21" s="38"/>
      <c r="F21" s="89"/>
      <c r="G21" s="100"/>
      <c r="H21" s="74"/>
      <c r="J21" s="188" t="s">
        <v>30</v>
      </c>
      <c r="K21" s="189"/>
      <c r="L21" s="38"/>
    </row>
    <row r="22" spans="1:12" x14ac:dyDescent="0.2">
      <c r="A22" s="47" t="s">
        <v>18</v>
      </c>
      <c r="B22" s="58"/>
      <c r="C22" s="58"/>
      <c r="D22" s="75"/>
      <c r="F22" s="88">
        <v>2199969</v>
      </c>
      <c r="G22" s="58">
        <v>2312011</v>
      </c>
      <c r="H22" s="75">
        <v>5.0928899452674106</v>
      </c>
      <c r="J22" s="88"/>
      <c r="K22" s="58"/>
      <c r="L22" s="75"/>
    </row>
    <row r="23" spans="1:12" x14ac:dyDescent="0.2">
      <c r="A23" s="47" t="s">
        <v>19</v>
      </c>
      <c r="B23" s="58"/>
      <c r="C23" s="58"/>
      <c r="D23" s="75"/>
      <c r="F23" s="88">
        <v>1339184</v>
      </c>
      <c r="G23" s="58">
        <v>1356593</v>
      </c>
      <c r="H23" s="75">
        <v>1.2999707284435895</v>
      </c>
      <c r="J23" s="88"/>
      <c r="K23" s="58"/>
      <c r="L23" s="75"/>
    </row>
    <row r="24" spans="1:12" x14ac:dyDescent="0.2">
      <c r="A24" s="47" t="s">
        <v>20</v>
      </c>
      <c r="B24" s="58"/>
      <c r="C24" s="58"/>
      <c r="D24" s="75"/>
      <c r="F24" s="88">
        <v>594080</v>
      </c>
      <c r="G24" s="58">
        <v>608272</v>
      </c>
      <c r="H24" s="75">
        <v>2.3889038513331537</v>
      </c>
      <c r="J24" s="88"/>
      <c r="K24" s="58"/>
      <c r="L24" s="75"/>
    </row>
    <row r="25" spans="1:12" x14ac:dyDescent="0.2">
      <c r="A25" s="47" t="s">
        <v>96</v>
      </c>
      <c r="B25" s="58"/>
      <c r="C25" s="58"/>
      <c r="D25" s="75"/>
      <c r="F25" s="88"/>
      <c r="G25" s="58"/>
      <c r="H25" s="75"/>
      <c r="J25" s="88">
        <v>0</v>
      </c>
      <c r="K25" s="58">
        <v>0</v>
      </c>
      <c r="L25" s="75">
        <v>0</v>
      </c>
    </row>
    <row r="26" spans="1:12" x14ac:dyDescent="0.2">
      <c r="A26" s="46" t="s">
        <v>102</v>
      </c>
      <c r="B26" s="59"/>
      <c r="C26" s="59"/>
      <c r="D26" s="76"/>
      <c r="F26" s="89">
        <v>4133233</v>
      </c>
      <c r="G26" s="59">
        <v>4276876</v>
      </c>
      <c r="H26" s="76">
        <v>3.4753182315151361</v>
      </c>
      <c r="J26" s="89">
        <v>11592686</v>
      </c>
      <c r="K26" s="59">
        <v>11233098</v>
      </c>
      <c r="L26" s="76">
        <v>-3.1018523230940613</v>
      </c>
    </row>
    <row r="27" spans="1:12" x14ac:dyDescent="0.2">
      <c r="A27" s="46"/>
      <c r="B27" s="58"/>
      <c r="C27" s="27"/>
      <c r="D27" s="35"/>
      <c r="F27" s="89"/>
      <c r="G27" s="100"/>
      <c r="H27" s="38"/>
      <c r="J27" s="88"/>
      <c r="K27" s="27"/>
      <c r="L27" s="35"/>
    </row>
    <row r="28" spans="1:12" x14ac:dyDescent="0.2">
      <c r="A28" s="46" t="s">
        <v>100</v>
      </c>
      <c r="B28" s="193" t="s">
        <v>31</v>
      </c>
      <c r="C28" s="189"/>
      <c r="D28" s="38"/>
      <c r="F28" s="188" t="s">
        <v>31</v>
      </c>
      <c r="G28" s="189"/>
      <c r="H28" s="38"/>
      <c r="J28" s="188" t="s">
        <v>31</v>
      </c>
      <c r="K28" s="189"/>
      <c r="L28" s="38"/>
    </row>
    <row r="29" spans="1:12" x14ac:dyDescent="0.2">
      <c r="A29" s="47" t="s">
        <v>97</v>
      </c>
      <c r="B29" s="58">
        <v>619395</v>
      </c>
      <c r="C29" s="58">
        <v>627731</v>
      </c>
      <c r="D29" s="75">
        <v>1.3458293980416374</v>
      </c>
      <c r="F29" s="88">
        <v>612807</v>
      </c>
      <c r="G29" s="58">
        <v>619610</v>
      </c>
      <c r="H29" s="75">
        <v>1.1101374494743044</v>
      </c>
      <c r="J29" s="88">
        <v>6588</v>
      </c>
      <c r="K29" s="58">
        <v>8121</v>
      </c>
      <c r="L29" s="75">
        <v>23.269581056466301</v>
      </c>
    </row>
    <row r="30" spans="1:12" x14ac:dyDescent="0.2">
      <c r="A30" s="47" t="s">
        <v>53</v>
      </c>
      <c r="B30" s="58">
        <v>5525288</v>
      </c>
      <c r="C30" s="58">
        <v>5436793</v>
      </c>
      <c r="D30" s="75">
        <v>-1.6016359690209814</v>
      </c>
      <c r="F30" s="88">
        <v>1376419</v>
      </c>
      <c r="G30" s="58">
        <v>1363584</v>
      </c>
      <c r="H30" s="75">
        <v>-0.9324922134902236</v>
      </c>
      <c r="J30" s="88">
        <v>4148869</v>
      </c>
      <c r="K30" s="58">
        <v>4073209</v>
      </c>
      <c r="L30" s="75">
        <v>-1.8236295240943978</v>
      </c>
    </row>
    <row r="31" spans="1:12" x14ac:dyDescent="0.2">
      <c r="A31" s="47" t="s">
        <v>54</v>
      </c>
      <c r="B31" s="58">
        <v>1887964</v>
      </c>
      <c r="C31" s="58">
        <v>1890604</v>
      </c>
      <c r="D31" s="75">
        <v>0.13983317478511242</v>
      </c>
      <c r="F31" s="88"/>
      <c r="G31" s="58"/>
      <c r="H31" s="75"/>
      <c r="J31" s="88">
        <v>1887964</v>
      </c>
      <c r="K31" s="58">
        <v>1890604</v>
      </c>
      <c r="L31" s="75">
        <v>0.13983317478511242</v>
      </c>
    </row>
    <row r="32" spans="1:12" x14ac:dyDescent="0.2">
      <c r="A32" s="47" t="s">
        <v>98</v>
      </c>
      <c r="B32" s="58">
        <v>591946</v>
      </c>
      <c r="C32" s="58">
        <v>642184</v>
      </c>
      <c r="D32" s="75">
        <v>8.4869227936332035</v>
      </c>
      <c r="F32" s="88">
        <v>58706</v>
      </c>
      <c r="G32" s="58">
        <v>62461</v>
      </c>
      <c r="H32" s="75">
        <v>6.3962797669744145</v>
      </c>
      <c r="J32" s="88">
        <v>533240</v>
      </c>
      <c r="K32" s="58">
        <v>579723</v>
      </c>
      <c r="L32" s="75">
        <v>8.7170879903983192</v>
      </c>
    </row>
    <row r="33" spans="1:12" x14ac:dyDescent="0.2">
      <c r="A33" s="47" t="s">
        <v>99</v>
      </c>
      <c r="B33" s="58">
        <v>471119</v>
      </c>
      <c r="C33" s="58">
        <v>502601</v>
      </c>
      <c r="D33" s="75">
        <v>6.6823881015199982</v>
      </c>
      <c r="F33" s="88">
        <v>421691</v>
      </c>
      <c r="G33" s="58">
        <v>444538</v>
      </c>
      <c r="H33" s="75">
        <v>5.4179482132651637</v>
      </c>
      <c r="J33" s="88">
        <v>49428</v>
      </c>
      <c r="K33" s="58">
        <v>58063</v>
      </c>
      <c r="L33" s="75">
        <v>17.469855142834021</v>
      </c>
    </row>
    <row r="34" spans="1:12" x14ac:dyDescent="0.2">
      <c r="A34" s="47" t="s">
        <v>90</v>
      </c>
      <c r="B34" s="58">
        <v>2313020</v>
      </c>
      <c r="C34" s="58">
        <v>2494649</v>
      </c>
      <c r="D34" s="75">
        <v>7.8524612843814579</v>
      </c>
      <c r="F34" s="88">
        <v>12198</v>
      </c>
      <c r="G34" s="58">
        <v>11480</v>
      </c>
      <c r="H34" s="75">
        <v>-5.8862108542384002</v>
      </c>
      <c r="J34" s="88">
        <v>2300822</v>
      </c>
      <c r="K34" s="58">
        <v>2483169</v>
      </c>
      <c r="L34" s="75">
        <v>7.9252980021922603</v>
      </c>
    </row>
    <row r="35" spans="1:12" x14ac:dyDescent="0.2">
      <c r="A35" s="46" t="s">
        <v>88</v>
      </c>
      <c r="B35" s="59">
        <v>11408732</v>
      </c>
      <c r="C35" s="59">
        <v>11594562</v>
      </c>
      <c r="D35" s="76">
        <v>1.6288400849454612</v>
      </c>
      <c r="F35" s="89">
        <v>2481821</v>
      </c>
      <c r="G35" s="59">
        <v>2501673</v>
      </c>
      <c r="H35" s="76">
        <v>0.79989652759002361</v>
      </c>
      <c r="J35" s="89">
        <v>8926911</v>
      </c>
      <c r="K35" s="59">
        <v>9092889</v>
      </c>
      <c r="L35" s="76">
        <v>1.8592993701852747</v>
      </c>
    </row>
    <row r="36" spans="1:12" x14ac:dyDescent="0.2">
      <c r="A36" s="46"/>
      <c r="B36" s="59"/>
      <c r="C36" s="39"/>
      <c r="D36" s="38"/>
      <c r="F36" s="89"/>
      <c r="G36" s="100"/>
      <c r="H36" s="38"/>
      <c r="J36" s="89"/>
      <c r="K36" s="39"/>
      <c r="L36" s="38"/>
    </row>
    <row r="37" spans="1:12" x14ac:dyDescent="0.2">
      <c r="A37" s="46" t="s">
        <v>101</v>
      </c>
      <c r="B37" s="193" t="s">
        <v>89</v>
      </c>
      <c r="C37" s="189"/>
      <c r="D37" s="38"/>
      <c r="F37" s="188" t="s">
        <v>89</v>
      </c>
      <c r="G37" s="189"/>
      <c r="H37" s="38"/>
      <c r="J37" s="188" t="s">
        <v>89</v>
      </c>
      <c r="K37" s="189"/>
      <c r="L37" s="38"/>
    </row>
    <row r="38" spans="1:12" x14ac:dyDescent="0.2">
      <c r="A38" s="47" t="s">
        <v>24</v>
      </c>
      <c r="B38" s="58">
        <v>331515</v>
      </c>
      <c r="C38" s="58">
        <v>330724</v>
      </c>
      <c r="D38" s="75">
        <v>-0.23860157157293033</v>
      </c>
      <c r="F38" s="88">
        <v>331515</v>
      </c>
      <c r="G38" s="58">
        <v>330724</v>
      </c>
      <c r="H38" s="75">
        <v>-0.23860157157293033</v>
      </c>
      <c r="J38" s="88"/>
      <c r="K38" s="58"/>
      <c r="L38" s="75"/>
    </row>
    <row r="39" spans="1:12" x14ac:dyDescent="0.2">
      <c r="A39" s="47" t="s">
        <v>95</v>
      </c>
      <c r="B39" s="58">
        <v>241220</v>
      </c>
      <c r="C39" s="58">
        <v>258162</v>
      </c>
      <c r="D39" s="75">
        <v>7.0234640577066578</v>
      </c>
      <c r="F39" s="88">
        <v>210589</v>
      </c>
      <c r="G39" s="58">
        <v>229197</v>
      </c>
      <c r="H39" s="75">
        <v>8.8361690306711171</v>
      </c>
      <c r="J39" s="88">
        <v>30631</v>
      </c>
      <c r="K39" s="58">
        <v>28965</v>
      </c>
      <c r="L39" s="75">
        <v>-5.4389344128497275</v>
      </c>
    </row>
    <row r="40" spans="1:12" x14ac:dyDescent="0.2">
      <c r="A40" s="47" t="s">
        <v>91</v>
      </c>
      <c r="B40" s="58">
        <v>0</v>
      </c>
      <c r="C40" s="58">
        <v>0</v>
      </c>
      <c r="D40" s="75">
        <v>0</v>
      </c>
      <c r="F40" s="88">
        <v>0</v>
      </c>
      <c r="G40" s="58">
        <v>0</v>
      </c>
      <c r="H40" s="75">
        <v>0</v>
      </c>
      <c r="J40" s="88"/>
      <c r="K40" s="58"/>
      <c r="L40" s="75"/>
    </row>
    <row r="41" spans="1:12" x14ac:dyDescent="0.2">
      <c r="A41" s="47" t="s">
        <v>25</v>
      </c>
      <c r="B41" s="58">
        <v>3788599</v>
      </c>
      <c r="C41" s="58">
        <v>3235242</v>
      </c>
      <c r="D41" s="75">
        <v>-14.605847702541229</v>
      </c>
      <c r="F41" s="88">
        <v>3788599</v>
      </c>
      <c r="G41" s="58">
        <v>3235242</v>
      </c>
      <c r="H41" s="75">
        <v>-14.605847702541229</v>
      </c>
      <c r="J41" s="88"/>
      <c r="K41" s="58"/>
      <c r="L41" s="75"/>
    </row>
    <row r="42" spans="1:12" x14ac:dyDescent="0.2">
      <c r="A42" s="47" t="s">
        <v>26</v>
      </c>
      <c r="B42" s="58">
        <v>279988</v>
      </c>
      <c r="C42" s="58">
        <v>279953</v>
      </c>
      <c r="D42" s="75">
        <v>-1.2500535737245883E-2</v>
      </c>
      <c r="F42" s="88"/>
      <c r="G42" s="58"/>
      <c r="H42" s="75"/>
      <c r="J42" s="88">
        <v>279988</v>
      </c>
      <c r="K42" s="58">
        <v>279953</v>
      </c>
      <c r="L42" s="75">
        <v>-1.2500535737245883E-2</v>
      </c>
    </row>
    <row r="43" spans="1:12" x14ac:dyDescent="0.2">
      <c r="A43" s="47" t="s">
        <v>87</v>
      </c>
      <c r="B43" s="58">
        <v>514</v>
      </c>
      <c r="C43" s="58">
        <v>542</v>
      </c>
      <c r="D43" s="75">
        <v>5.4474708171206228</v>
      </c>
      <c r="F43" s="88"/>
      <c r="G43" s="58"/>
      <c r="H43" s="35"/>
      <c r="J43" s="88">
        <v>514</v>
      </c>
      <c r="K43" s="58">
        <v>542</v>
      </c>
      <c r="L43" s="75">
        <v>5.4474708171206228</v>
      </c>
    </row>
    <row r="44" spans="1:12" x14ac:dyDescent="0.2">
      <c r="A44" s="47" t="s">
        <v>27</v>
      </c>
      <c r="B44" s="58"/>
      <c r="C44" s="58"/>
      <c r="D44" s="75"/>
      <c r="F44" s="88"/>
      <c r="G44" s="58"/>
      <c r="H44" s="35"/>
      <c r="J44" s="88"/>
      <c r="K44" s="58"/>
      <c r="L44" s="75"/>
    </row>
    <row r="45" spans="1:12" x14ac:dyDescent="0.2">
      <c r="A45" s="47" t="s">
        <v>28</v>
      </c>
      <c r="B45" s="58"/>
      <c r="C45" s="58"/>
      <c r="D45" s="75"/>
      <c r="F45" s="88"/>
      <c r="G45" s="101"/>
      <c r="H45" s="35"/>
      <c r="J45" s="88"/>
      <c r="K45" s="58"/>
      <c r="L45" s="75"/>
    </row>
    <row r="46" spans="1:12" ht="13.5" thickBot="1" x14ac:dyDescent="0.25">
      <c r="A46" s="73" t="s">
        <v>34</v>
      </c>
      <c r="B46" s="60">
        <v>4641836</v>
      </c>
      <c r="C46" s="60">
        <v>4104623</v>
      </c>
      <c r="D46" s="84">
        <v>-11.57328694938813</v>
      </c>
      <c r="F46" s="90">
        <v>4330703</v>
      </c>
      <c r="G46" s="60">
        <v>3795163</v>
      </c>
      <c r="H46" s="83">
        <v>-12.366121620438985</v>
      </c>
      <c r="J46" s="90">
        <v>311133</v>
      </c>
      <c r="K46" s="60">
        <v>309460</v>
      </c>
      <c r="L46" s="83">
        <v>-0.53771216810817235</v>
      </c>
    </row>
    <row r="48" spans="1:12" x14ac:dyDescent="0.2">
      <c r="H48" s="25"/>
    </row>
    <row r="49" spans="1:12" x14ac:dyDescent="0.2">
      <c r="H49" s="25"/>
    </row>
    <row r="50" spans="1:12" x14ac:dyDescent="0.2">
      <c r="H50" s="25"/>
    </row>
    <row r="51" spans="1:12" x14ac:dyDescent="0.2">
      <c r="H51" s="25"/>
    </row>
    <row r="52" spans="1:12" x14ac:dyDescent="0.2">
      <c r="H52" s="25"/>
    </row>
    <row r="53" spans="1:12" x14ac:dyDescent="0.2">
      <c r="H53" s="25"/>
    </row>
    <row r="54" spans="1:12" ht="12.75" customHeight="1" x14ac:dyDescent="0.2">
      <c r="A54" s="24"/>
      <c r="F54" s="24"/>
      <c r="G54" s="24"/>
      <c r="H54" s="24"/>
      <c r="I54" s="24"/>
      <c r="J54" s="24"/>
      <c r="K54" s="24"/>
      <c r="L54" s="24"/>
    </row>
    <row r="55" spans="1:12" ht="12.75" customHeight="1" x14ac:dyDescent="0.2">
      <c r="A55" s="61" t="s">
        <v>155</v>
      </c>
      <c r="B55" s="62"/>
      <c r="C55" s="62"/>
      <c r="D55" s="62"/>
      <c r="E55" s="62"/>
      <c r="L55" s="184">
        <v>6</v>
      </c>
    </row>
    <row r="56" spans="1:12" ht="12.75" customHeight="1" x14ac:dyDescent="0.2">
      <c r="A56" s="26" t="s">
        <v>156</v>
      </c>
      <c r="L56" s="182"/>
    </row>
    <row r="63" spans="1:12" ht="12.75" customHeight="1" x14ac:dyDescent="0.2"/>
    <row r="64" spans="1:12" ht="12.75" customHeight="1" x14ac:dyDescent="0.2"/>
  </sheetData>
  <mergeCells count="14">
    <mergeCell ref="B5:C5"/>
    <mergeCell ref="J37:K37"/>
    <mergeCell ref="J28:K28"/>
    <mergeCell ref="J21:K21"/>
    <mergeCell ref="J7:K7"/>
    <mergeCell ref="B7:C7"/>
    <mergeCell ref="B37:C37"/>
    <mergeCell ref="B28:C28"/>
    <mergeCell ref="J5:K5"/>
    <mergeCell ref="L55:L56"/>
    <mergeCell ref="F37:G37"/>
    <mergeCell ref="F28:G28"/>
    <mergeCell ref="F5:G5"/>
    <mergeCell ref="F7:G7"/>
  </mergeCells>
  <phoneticPr fontId="0" type="noConversion"/>
  <hyperlinks>
    <hyperlink ref="A2" location="Innhold!A20" tooltip="Move to Tab2" display="Tilbake til innholdsfortegnelsen" xr:uid="{00000000-0004-0000-0500-000000000000}"/>
  </hyperlinks>
  <pageMargins left="0.78740157480314965" right="0.78740157480314965" top="0.78740157480314965" bottom="0.19685039370078741" header="3.937007874015748E-2" footer="3.937007874015748E-2"/>
  <pageSetup paperSize="9" scale="7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61"/>
  <sheetViews>
    <sheetView showGridLines="0" showRowColHeaders="0" zoomScaleNormal="100" workbookViewId="0"/>
  </sheetViews>
  <sheetFormatPr defaultColWidth="11.42578125" defaultRowHeight="12.75" x14ac:dyDescent="0.2"/>
  <cols>
    <col min="1" max="1" width="25.7109375" style="1" customWidth="1"/>
    <col min="2" max="7" width="12.7109375" style="1" customWidth="1"/>
    <col min="8" max="8" width="6.7109375" style="1" customWidth="1"/>
    <col min="9" max="14" width="12.7109375" style="1" customWidth="1"/>
    <col min="15" max="15" width="6.7109375" style="1" customWidth="1"/>
    <col min="16" max="21" width="12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32</v>
      </c>
      <c r="B4" s="97"/>
      <c r="C4" s="97"/>
      <c r="D4" s="194" t="s">
        <v>105</v>
      </c>
      <c r="E4" s="194"/>
      <c r="F4" s="97"/>
      <c r="G4" s="97"/>
      <c r="I4" s="194" t="s">
        <v>92</v>
      </c>
      <c r="J4" s="194"/>
      <c r="K4" s="194"/>
      <c r="L4" s="194"/>
      <c r="M4" s="194"/>
      <c r="N4" s="194"/>
      <c r="P4" s="194" t="s">
        <v>93</v>
      </c>
      <c r="Q4" s="194"/>
      <c r="R4" s="194"/>
      <c r="S4" s="194"/>
      <c r="T4" s="194"/>
      <c r="U4" s="194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5" t="s">
        <v>1</v>
      </c>
      <c r="K5" s="10"/>
      <c r="L5" s="11"/>
      <c r="M5" s="85" t="s">
        <v>2</v>
      </c>
      <c r="N5" s="12"/>
      <c r="P5" s="7"/>
      <c r="Q5" s="85" t="s">
        <v>1</v>
      </c>
      <c r="R5" s="10"/>
      <c r="S5" s="11"/>
      <c r="T5" s="85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4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4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7" t="s">
        <v>82</v>
      </c>
      <c r="B7" s="18">
        <v>12085822</v>
      </c>
      <c r="C7" s="18">
        <v>12819533</v>
      </c>
      <c r="D7" s="18">
        <v>13579963</v>
      </c>
      <c r="E7" s="79">
        <v>21.169187263416266</v>
      </c>
      <c r="F7" s="80">
        <v>21.238460402711784</v>
      </c>
      <c r="G7" s="78">
        <v>21.148221686666535</v>
      </c>
      <c r="I7" s="95">
        <v>6962260</v>
      </c>
      <c r="J7" s="18">
        <v>7267753</v>
      </c>
      <c r="K7" s="18">
        <v>7746136</v>
      </c>
      <c r="L7" s="79">
        <v>18.863144839700144</v>
      </c>
      <c r="M7" s="80">
        <v>18.692739483465637</v>
      </c>
      <c r="N7" s="78">
        <v>18.890949070129722</v>
      </c>
      <c r="P7" s="95">
        <v>5123562</v>
      </c>
      <c r="Q7" s="18">
        <v>5551780</v>
      </c>
      <c r="R7" s="18">
        <v>5833827</v>
      </c>
      <c r="S7" s="79">
        <v>25.386482029130061</v>
      </c>
      <c r="T7" s="80">
        <v>25.846387509964543</v>
      </c>
      <c r="U7" s="78">
        <v>25.13629433069271</v>
      </c>
    </row>
    <row r="8" spans="1:21" x14ac:dyDescent="0.2">
      <c r="A8" s="17" t="s">
        <v>158</v>
      </c>
      <c r="B8" s="18">
        <v>1707688</v>
      </c>
      <c r="C8" s="18">
        <v>1794387</v>
      </c>
      <c r="D8" s="18">
        <v>2053632</v>
      </c>
      <c r="E8" s="79">
        <v>2.9911384645155952</v>
      </c>
      <c r="F8" s="80">
        <v>2.9728085451038497</v>
      </c>
      <c r="G8" s="78">
        <v>3.1981430876381891</v>
      </c>
      <c r="I8" s="95">
        <v>1327592</v>
      </c>
      <c r="J8" s="18">
        <v>1381125</v>
      </c>
      <c r="K8" s="18">
        <v>1578918</v>
      </c>
      <c r="L8" s="79">
        <v>3.5969010327145483</v>
      </c>
      <c r="M8" s="80">
        <v>3.5522684685488728</v>
      </c>
      <c r="N8" s="78">
        <v>3.8505984821220647</v>
      </c>
      <c r="P8" s="95">
        <v>380096</v>
      </c>
      <c r="Q8" s="18">
        <v>413262</v>
      </c>
      <c r="R8" s="18">
        <v>474714</v>
      </c>
      <c r="S8" s="79">
        <v>1.8833187289124673</v>
      </c>
      <c r="T8" s="80">
        <v>1.9239468774236312</v>
      </c>
      <c r="U8" s="78">
        <v>2.0454070418784203</v>
      </c>
    </row>
    <row r="9" spans="1:21" x14ac:dyDescent="0.2">
      <c r="A9" s="17" t="s">
        <v>83</v>
      </c>
      <c r="B9" s="18">
        <v>14584220</v>
      </c>
      <c r="C9" s="18">
        <v>15435246</v>
      </c>
      <c r="D9" s="18">
        <v>16679208</v>
      </c>
      <c r="E9" s="79">
        <v>25.545311214318794</v>
      </c>
      <c r="F9" s="80">
        <v>25.571981520474687</v>
      </c>
      <c r="G9" s="78">
        <v>25.974709087353325</v>
      </c>
      <c r="I9" s="95">
        <v>8778428</v>
      </c>
      <c r="J9" s="18">
        <v>9184042</v>
      </c>
      <c r="K9" s="18">
        <v>9788678</v>
      </c>
      <c r="L9" s="79">
        <v>23.783765448127369</v>
      </c>
      <c r="M9" s="80">
        <v>23.621455560089441</v>
      </c>
      <c r="N9" s="78">
        <v>23.87221416741189</v>
      </c>
      <c r="P9" s="95">
        <v>5805792</v>
      </c>
      <c r="Q9" s="18">
        <v>6251204</v>
      </c>
      <c r="R9" s="18">
        <v>6890530</v>
      </c>
      <c r="S9" s="79">
        <v>28.766829458268891</v>
      </c>
      <c r="T9" s="80">
        <v>29.102565481312372</v>
      </c>
      <c r="U9" s="78">
        <v>29.689325750398158</v>
      </c>
    </row>
    <row r="10" spans="1:21" x14ac:dyDescent="0.2">
      <c r="A10" s="17" t="s">
        <v>85</v>
      </c>
      <c r="B10" s="18">
        <v>7577864</v>
      </c>
      <c r="C10" s="18">
        <v>7889827</v>
      </c>
      <c r="D10" s="18">
        <v>8360170</v>
      </c>
      <c r="E10" s="79">
        <v>13.273174308929972</v>
      </c>
      <c r="F10" s="80">
        <v>13.071285695332763</v>
      </c>
      <c r="G10" s="78">
        <v>13.019382195534623</v>
      </c>
      <c r="I10" s="95">
        <v>4752416</v>
      </c>
      <c r="J10" s="18">
        <v>5037612</v>
      </c>
      <c r="K10" s="18">
        <v>5370550</v>
      </c>
      <c r="L10" s="79">
        <v>12.875921230535544</v>
      </c>
      <c r="M10" s="80">
        <v>12.956792661332916</v>
      </c>
      <c r="N10" s="78">
        <v>13.097470342450118</v>
      </c>
      <c r="P10" s="95">
        <v>2825448</v>
      </c>
      <c r="Q10" s="18">
        <v>2852215</v>
      </c>
      <c r="R10" s="18">
        <v>2989620</v>
      </c>
      <c r="S10" s="79">
        <v>13.999671493433954</v>
      </c>
      <c r="T10" s="80">
        <v>13.278525833468459</v>
      </c>
      <c r="U10" s="78">
        <v>12.881418707981148</v>
      </c>
    </row>
    <row r="11" spans="1:21" x14ac:dyDescent="0.2">
      <c r="A11" s="17" t="s">
        <v>181</v>
      </c>
      <c r="B11" s="18">
        <v>6016663</v>
      </c>
      <c r="C11" s="18">
        <v>8307611</v>
      </c>
      <c r="D11" s="18">
        <v>9033925</v>
      </c>
      <c r="E11" s="79">
        <v>10.538618370175227</v>
      </c>
      <c r="F11" s="80">
        <v>13.763439531270977</v>
      </c>
      <c r="G11" s="78">
        <v>14.068628066270795</v>
      </c>
      <c r="I11" s="95">
        <v>5129519</v>
      </c>
      <c r="J11" s="18">
        <v>7370653</v>
      </c>
      <c r="K11" s="18">
        <v>7928346</v>
      </c>
      <c r="L11" s="79">
        <v>13.897622302958212</v>
      </c>
      <c r="M11" s="80">
        <v>18.957399398689585</v>
      </c>
      <c r="N11" s="78">
        <v>19.335315116642246</v>
      </c>
      <c r="P11" s="95">
        <v>887144</v>
      </c>
      <c r="Q11" s="18">
        <v>936958</v>
      </c>
      <c r="R11" s="18">
        <v>1105579</v>
      </c>
      <c r="S11" s="79">
        <v>4.3956655961712885</v>
      </c>
      <c r="T11" s="80">
        <v>4.3620207480414139</v>
      </c>
      <c r="U11" s="78">
        <v>4.7636241441223603</v>
      </c>
    </row>
    <row r="12" spans="1:21" x14ac:dyDescent="0.2">
      <c r="A12" s="17" t="s">
        <v>182</v>
      </c>
      <c r="B12" s="18">
        <v>0</v>
      </c>
      <c r="C12" s="18">
        <v>438599</v>
      </c>
      <c r="D12" s="18">
        <v>581186</v>
      </c>
      <c r="E12" s="79" t="s">
        <v>159</v>
      </c>
      <c r="F12" s="80">
        <v>0.72663859862671953</v>
      </c>
      <c r="G12" s="78">
        <v>0.90508717653994897</v>
      </c>
      <c r="I12" s="95">
        <v>0</v>
      </c>
      <c r="J12" s="18">
        <v>438599</v>
      </c>
      <c r="K12" s="18">
        <v>581186</v>
      </c>
      <c r="L12" s="79" t="s">
        <v>159</v>
      </c>
      <c r="M12" s="80">
        <v>1.1280813815093254</v>
      </c>
      <c r="N12" s="78">
        <v>1.4173718517558189</v>
      </c>
      <c r="P12" s="95">
        <v>0</v>
      </c>
      <c r="Q12" s="18">
        <v>0</v>
      </c>
      <c r="R12" s="18">
        <v>0</v>
      </c>
      <c r="S12" s="79" t="s">
        <v>159</v>
      </c>
      <c r="T12" s="80" t="s">
        <v>159</v>
      </c>
      <c r="U12" s="78" t="s">
        <v>159</v>
      </c>
    </row>
    <row r="13" spans="1:21" x14ac:dyDescent="0.2">
      <c r="A13" s="17" t="s">
        <v>160</v>
      </c>
      <c r="B13" s="18">
        <v>818618</v>
      </c>
      <c r="C13" s="18">
        <v>853257</v>
      </c>
      <c r="D13" s="18">
        <v>929446</v>
      </c>
      <c r="E13" s="79">
        <v>1.433868357419404</v>
      </c>
      <c r="F13" s="80">
        <v>1.4136135074371778</v>
      </c>
      <c r="G13" s="78">
        <v>1.4474362009517598</v>
      </c>
      <c r="I13" s="95">
        <v>814242</v>
      </c>
      <c r="J13" s="18">
        <v>849157</v>
      </c>
      <c r="K13" s="18">
        <v>908783</v>
      </c>
      <c r="L13" s="79">
        <v>2.206060213288088</v>
      </c>
      <c r="M13" s="80">
        <v>2.1840410071119956</v>
      </c>
      <c r="N13" s="78">
        <v>2.2163015687821255</v>
      </c>
      <c r="P13" s="95">
        <v>4376</v>
      </c>
      <c r="Q13" s="18">
        <v>4100</v>
      </c>
      <c r="R13" s="18">
        <v>20663</v>
      </c>
      <c r="S13" s="79">
        <v>2.1682424328908899E-2</v>
      </c>
      <c r="T13" s="80">
        <v>1.9087605919336614E-2</v>
      </c>
      <c r="U13" s="78">
        <v>8.9030965394603478E-2</v>
      </c>
    </row>
    <row r="14" spans="1:21" x14ac:dyDescent="0.2">
      <c r="A14" s="17" t="s">
        <v>161</v>
      </c>
      <c r="B14" s="18">
        <v>1455924</v>
      </c>
      <c r="C14" s="18">
        <v>1347317</v>
      </c>
      <c r="D14" s="18">
        <v>1400081</v>
      </c>
      <c r="E14" s="79">
        <v>2.5501556946066279</v>
      </c>
      <c r="F14" s="80">
        <v>2.2321358160551115</v>
      </c>
      <c r="G14" s="78">
        <v>2.1803611222865458</v>
      </c>
      <c r="I14" s="95">
        <v>744161</v>
      </c>
      <c r="J14" s="18">
        <v>702470</v>
      </c>
      <c r="K14" s="18">
        <v>625918</v>
      </c>
      <c r="L14" s="79">
        <v>2.0161868024256631</v>
      </c>
      <c r="M14" s="80">
        <v>1.8067604533271981</v>
      </c>
      <c r="N14" s="78">
        <v>1.5264623626641018</v>
      </c>
      <c r="P14" s="95">
        <v>711763</v>
      </c>
      <c r="Q14" s="18">
        <v>644847</v>
      </c>
      <c r="R14" s="18">
        <v>774163</v>
      </c>
      <c r="S14" s="79">
        <v>3.5266790191081321</v>
      </c>
      <c r="T14" s="80">
        <v>3.0020940034796242</v>
      </c>
      <c r="U14" s="78">
        <v>3.3356472565833815</v>
      </c>
    </row>
    <row r="15" spans="1:21" x14ac:dyDescent="0.2">
      <c r="A15" s="17" t="s">
        <v>162</v>
      </c>
      <c r="B15" s="18">
        <v>1665069</v>
      </c>
      <c r="C15" s="18">
        <v>1736120</v>
      </c>
      <c r="D15" s="18">
        <v>1499482</v>
      </c>
      <c r="E15" s="79">
        <v>2.916488217972204</v>
      </c>
      <c r="F15" s="80">
        <v>2.8762760604739643</v>
      </c>
      <c r="G15" s="78">
        <v>2.3351593631857543</v>
      </c>
      <c r="I15" s="95">
        <v>533852</v>
      </c>
      <c r="J15" s="18">
        <v>512555</v>
      </c>
      <c r="K15" s="18">
        <v>338710</v>
      </c>
      <c r="L15" s="79">
        <v>1.4463877532530529</v>
      </c>
      <c r="M15" s="80">
        <v>1.318297015039962</v>
      </c>
      <c r="N15" s="78">
        <v>0.82603163171207405</v>
      </c>
      <c r="P15" s="95">
        <v>1131217</v>
      </c>
      <c r="Q15" s="18">
        <v>1223565</v>
      </c>
      <c r="R15" s="18">
        <v>1160772</v>
      </c>
      <c r="S15" s="79">
        <v>5.6050107408764482</v>
      </c>
      <c r="T15" s="80">
        <v>5.6963235455349039</v>
      </c>
      <c r="U15" s="78">
        <v>5.0014350173268483</v>
      </c>
    </row>
    <row r="16" spans="1:21" x14ac:dyDescent="0.2">
      <c r="A16" s="17" t="s">
        <v>163</v>
      </c>
      <c r="B16" s="18">
        <v>1136254</v>
      </c>
      <c r="C16" s="18">
        <v>1263086</v>
      </c>
      <c r="D16" s="18">
        <v>1428933</v>
      </c>
      <c r="E16" s="79">
        <v>1.9902306773015346</v>
      </c>
      <c r="F16" s="80">
        <v>2.0925880838420259</v>
      </c>
      <c r="G16" s="78">
        <v>2.2252926506054154</v>
      </c>
      <c r="I16" s="95">
        <v>527618</v>
      </c>
      <c r="J16" s="18">
        <v>589243</v>
      </c>
      <c r="K16" s="18">
        <v>679678</v>
      </c>
      <c r="L16" s="79">
        <v>1.4294977139654237</v>
      </c>
      <c r="M16" s="80">
        <v>1.5155393821798486</v>
      </c>
      <c r="N16" s="78">
        <v>1.6575699783850464</v>
      </c>
      <c r="P16" s="95">
        <v>608636</v>
      </c>
      <c r="Q16" s="18">
        <v>673843</v>
      </c>
      <c r="R16" s="18">
        <v>749255</v>
      </c>
      <c r="S16" s="79">
        <v>3.0157001859803012</v>
      </c>
      <c r="T16" s="80">
        <v>3.1370852769520838</v>
      </c>
      <c r="U16" s="78">
        <v>3.2283257986126714</v>
      </c>
    </row>
    <row r="17" spans="1:21" x14ac:dyDescent="0.2">
      <c r="A17" s="17" t="s">
        <v>183</v>
      </c>
      <c r="B17" s="18">
        <v>2662691</v>
      </c>
      <c r="C17" s="18">
        <v>563703</v>
      </c>
      <c r="D17" s="18">
        <v>709713</v>
      </c>
      <c r="E17" s="79">
        <v>4.6638949674761987</v>
      </c>
      <c r="F17" s="80">
        <v>0.9339017142348196</v>
      </c>
      <c r="G17" s="78">
        <v>1.1052436488898507</v>
      </c>
      <c r="I17" s="95">
        <v>2335631</v>
      </c>
      <c r="J17" s="18">
        <v>103186</v>
      </c>
      <c r="K17" s="18">
        <v>0</v>
      </c>
      <c r="L17" s="79">
        <v>6.3280236367348657</v>
      </c>
      <c r="M17" s="80">
        <v>0.26539551032360142</v>
      </c>
      <c r="N17" s="78" t="s">
        <v>159</v>
      </c>
      <c r="P17" s="95">
        <v>327060</v>
      </c>
      <c r="Q17" s="18">
        <v>460517</v>
      </c>
      <c r="R17" s="18">
        <v>709713</v>
      </c>
      <c r="S17" s="79">
        <v>1.6205332954782781</v>
      </c>
      <c r="T17" s="80">
        <v>2.1439431744280828</v>
      </c>
      <c r="U17" s="78">
        <v>3.057950614291256</v>
      </c>
    </row>
    <row r="18" spans="1:21" x14ac:dyDescent="0.2">
      <c r="A18" s="17" t="s">
        <v>164</v>
      </c>
      <c r="B18" s="18">
        <v>148215</v>
      </c>
      <c r="C18" s="18">
        <v>165345</v>
      </c>
      <c r="D18" s="18">
        <v>184709</v>
      </c>
      <c r="E18" s="79">
        <v>0.25960924215558046</v>
      </c>
      <c r="F18" s="80">
        <v>0.27393144783717005</v>
      </c>
      <c r="G18" s="78">
        <v>0.28764930210211093</v>
      </c>
      <c r="I18" s="95">
        <v>148215</v>
      </c>
      <c r="J18" s="18">
        <v>165345</v>
      </c>
      <c r="K18" s="18">
        <v>184709</v>
      </c>
      <c r="L18" s="79">
        <v>0.40156515447802249</v>
      </c>
      <c r="M18" s="80">
        <v>0.42526913199906841</v>
      </c>
      <c r="N18" s="78">
        <v>0.45046050208705229</v>
      </c>
      <c r="P18" s="95">
        <v>0</v>
      </c>
      <c r="Q18" s="18">
        <v>0</v>
      </c>
      <c r="R18" s="18">
        <v>0</v>
      </c>
      <c r="S18" s="79" t="s">
        <v>159</v>
      </c>
      <c r="T18" s="80" t="s">
        <v>159</v>
      </c>
      <c r="U18" s="78" t="s">
        <v>159</v>
      </c>
    </row>
    <row r="19" spans="1:21" x14ac:dyDescent="0.2">
      <c r="A19" s="17" t="s">
        <v>165</v>
      </c>
      <c r="B19" s="18">
        <v>41920</v>
      </c>
      <c r="C19" s="18">
        <v>48171</v>
      </c>
      <c r="D19" s="18">
        <v>49710</v>
      </c>
      <c r="E19" s="79">
        <v>7.3425897723995104E-2</v>
      </c>
      <c r="F19" s="80">
        <v>7.9806173599227787E-2</v>
      </c>
      <c r="G19" s="78">
        <v>7.7413914901255126E-2</v>
      </c>
      <c r="I19" s="95">
        <v>41340</v>
      </c>
      <c r="J19" s="18">
        <v>47557</v>
      </c>
      <c r="K19" s="18">
        <v>48853</v>
      </c>
      <c r="L19" s="79">
        <v>0.1120042066330766</v>
      </c>
      <c r="M19" s="80">
        <v>0.12231711941987782</v>
      </c>
      <c r="N19" s="78">
        <v>0.11914063152558221</v>
      </c>
      <c r="P19" s="95">
        <v>580</v>
      </c>
      <c r="Q19" s="18">
        <v>614</v>
      </c>
      <c r="R19" s="18">
        <v>857</v>
      </c>
      <c r="S19" s="79">
        <v>2.8738130966104117E-3</v>
      </c>
      <c r="T19" s="80">
        <v>2.8584853742616295E-3</v>
      </c>
      <c r="U19" s="78">
        <v>3.6925682303235339E-3</v>
      </c>
    </row>
    <row r="20" spans="1:21" x14ac:dyDescent="0.2">
      <c r="A20" s="17" t="s">
        <v>166</v>
      </c>
      <c r="B20" s="18">
        <v>80727</v>
      </c>
      <c r="C20" s="18">
        <v>74180</v>
      </c>
      <c r="D20" s="18">
        <v>71275</v>
      </c>
      <c r="E20" s="79">
        <v>0.14139915185030896</v>
      </c>
      <c r="F20" s="80">
        <v>0.12289597387620595</v>
      </c>
      <c r="G20" s="78">
        <v>0.11099732014860107</v>
      </c>
      <c r="I20" s="95">
        <v>0</v>
      </c>
      <c r="J20" s="18">
        <v>0</v>
      </c>
      <c r="K20" s="18">
        <v>0</v>
      </c>
      <c r="L20" s="79" t="s">
        <v>159</v>
      </c>
      <c r="M20" s="80" t="s">
        <v>159</v>
      </c>
      <c r="N20" s="78" t="s">
        <v>159</v>
      </c>
      <c r="P20" s="95">
        <v>80727</v>
      </c>
      <c r="Q20" s="18">
        <v>74180</v>
      </c>
      <c r="R20" s="18">
        <v>71275</v>
      </c>
      <c r="S20" s="79">
        <v>0.39999018939667019</v>
      </c>
      <c r="T20" s="80">
        <v>0.34534600173082686</v>
      </c>
      <c r="U20" s="78">
        <v>0.30710361798869301</v>
      </c>
    </row>
    <row r="21" spans="1:21" x14ac:dyDescent="0.2">
      <c r="A21" s="17" t="s">
        <v>167</v>
      </c>
      <c r="B21" s="18">
        <v>2510113</v>
      </c>
      <c r="C21" s="18">
        <v>2620715</v>
      </c>
      <c r="D21" s="18">
        <v>2726105</v>
      </c>
      <c r="E21" s="79">
        <v>4.3966436167383236</v>
      </c>
      <c r="F21" s="80">
        <v>4.3418080638579273</v>
      </c>
      <c r="G21" s="78">
        <v>4.2453924860568524</v>
      </c>
      <c r="I21" s="95">
        <v>1781395</v>
      </c>
      <c r="J21" s="18">
        <v>1842677</v>
      </c>
      <c r="K21" s="18">
        <v>1892458</v>
      </c>
      <c r="L21" s="79">
        <v>4.8264086520350631</v>
      </c>
      <c r="M21" s="80">
        <v>4.7393852148214179</v>
      </c>
      <c r="N21" s="78">
        <v>4.6152465816969332</v>
      </c>
      <c r="P21" s="95">
        <v>728718</v>
      </c>
      <c r="Q21" s="18">
        <v>778038</v>
      </c>
      <c r="R21" s="18">
        <v>833647</v>
      </c>
      <c r="S21" s="79">
        <v>3.6106885036823209</v>
      </c>
      <c r="T21" s="80">
        <v>3.6221665205533711</v>
      </c>
      <c r="U21" s="78">
        <v>3.5919468232258147</v>
      </c>
    </row>
    <row r="22" spans="1:21" x14ac:dyDescent="0.2">
      <c r="A22" s="17" t="s">
        <v>168</v>
      </c>
      <c r="B22" s="18">
        <v>12043</v>
      </c>
      <c r="C22" s="18">
        <v>10432</v>
      </c>
      <c r="D22" s="18">
        <v>0</v>
      </c>
      <c r="E22" s="79">
        <v>2.1094181447759375E-2</v>
      </c>
      <c r="F22" s="80">
        <v>1.7282971144197634E-2</v>
      </c>
      <c r="G22" s="78" t="s">
        <v>159</v>
      </c>
      <c r="I22" s="95">
        <v>0</v>
      </c>
      <c r="J22" s="18">
        <v>0</v>
      </c>
      <c r="K22" s="18">
        <v>0</v>
      </c>
      <c r="L22" s="79" t="s">
        <v>159</v>
      </c>
      <c r="M22" s="80" t="s">
        <v>159</v>
      </c>
      <c r="N22" s="78" t="s">
        <v>159</v>
      </c>
      <c r="P22" s="95">
        <v>12043</v>
      </c>
      <c r="Q22" s="18">
        <v>10432</v>
      </c>
      <c r="R22" s="18">
        <v>0</v>
      </c>
      <c r="S22" s="79">
        <v>5.9671260555998605E-2</v>
      </c>
      <c r="T22" s="80">
        <v>4.8566318280614529E-2</v>
      </c>
      <c r="U22" s="78" t="s">
        <v>159</v>
      </c>
    </row>
    <row r="23" spans="1:21" x14ac:dyDescent="0.2">
      <c r="A23" s="17" t="s">
        <v>169</v>
      </c>
      <c r="B23" s="18">
        <v>80798</v>
      </c>
      <c r="C23" s="18">
        <v>89783</v>
      </c>
      <c r="D23" s="18">
        <v>90592</v>
      </c>
      <c r="E23" s="79">
        <v>0.14152351346143502</v>
      </c>
      <c r="F23" s="80">
        <v>0.1487458778987247</v>
      </c>
      <c r="G23" s="78">
        <v>0.14107989094215459</v>
      </c>
      <c r="I23" s="95">
        <v>0</v>
      </c>
      <c r="J23" s="18">
        <v>0</v>
      </c>
      <c r="K23" s="18">
        <v>0</v>
      </c>
      <c r="L23" s="79" t="s">
        <v>159</v>
      </c>
      <c r="M23" s="80" t="s">
        <v>159</v>
      </c>
      <c r="N23" s="78" t="s">
        <v>159</v>
      </c>
      <c r="P23" s="95">
        <v>80798</v>
      </c>
      <c r="Q23" s="18">
        <v>89783</v>
      </c>
      <c r="R23" s="18">
        <v>90592</v>
      </c>
      <c r="S23" s="79">
        <v>0.40034198375849667</v>
      </c>
      <c r="T23" s="80">
        <v>0.41798598103799983</v>
      </c>
      <c r="U23" s="78">
        <v>0.39033505381735073</v>
      </c>
    </row>
    <row r="24" spans="1:21" x14ac:dyDescent="0.2">
      <c r="A24" s="17" t="s">
        <v>170</v>
      </c>
      <c r="B24" s="18">
        <v>6110</v>
      </c>
      <c r="C24" s="18">
        <v>0</v>
      </c>
      <c r="D24" s="18">
        <v>0</v>
      </c>
      <c r="E24" s="79">
        <v>1.0702104844790316E-2</v>
      </c>
      <c r="F24" s="80" t="s">
        <v>159</v>
      </c>
      <c r="G24" s="78" t="s">
        <v>159</v>
      </c>
      <c r="I24" s="95">
        <v>0</v>
      </c>
      <c r="J24" s="18">
        <v>0</v>
      </c>
      <c r="K24" s="18">
        <v>0</v>
      </c>
      <c r="L24" s="79" t="s">
        <v>159</v>
      </c>
      <c r="M24" s="80" t="s">
        <v>159</v>
      </c>
      <c r="N24" s="78" t="s">
        <v>159</v>
      </c>
      <c r="P24" s="95">
        <v>6110</v>
      </c>
      <c r="Q24" s="18">
        <v>0</v>
      </c>
      <c r="R24" s="18">
        <v>0</v>
      </c>
      <c r="S24" s="79">
        <v>3.0274134517740716E-2</v>
      </c>
      <c r="T24" s="80" t="s">
        <v>159</v>
      </c>
      <c r="U24" s="78" t="s">
        <v>159</v>
      </c>
    </row>
    <row r="25" spans="1:21" x14ac:dyDescent="0.2">
      <c r="A25" s="17" t="s">
        <v>171</v>
      </c>
      <c r="B25" s="18">
        <v>27834</v>
      </c>
      <c r="C25" s="18">
        <v>0</v>
      </c>
      <c r="D25" s="18">
        <v>0</v>
      </c>
      <c r="E25" s="79">
        <v>4.8753254705383581E-2</v>
      </c>
      <c r="F25" s="80" t="s">
        <v>159</v>
      </c>
      <c r="G25" s="78" t="s">
        <v>159</v>
      </c>
      <c r="H25"/>
      <c r="I25" s="95">
        <v>27834</v>
      </c>
      <c r="J25" s="18">
        <v>0</v>
      </c>
      <c r="K25" s="18">
        <v>0</v>
      </c>
      <c r="L25" s="79">
        <v>7.5411830852081627E-2</v>
      </c>
      <c r="M25" s="80" t="s">
        <v>159</v>
      </c>
      <c r="N25" s="78" t="s">
        <v>159</v>
      </c>
      <c r="O25"/>
      <c r="P25" s="95">
        <v>0</v>
      </c>
      <c r="Q25" s="18">
        <v>0</v>
      </c>
      <c r="R25" s="18">
        <v>0</v>
      </c>
      <c r="S25" s="79" t="s">
        <v>159</v>
      </c>
      <c r="T25" s="80" t="s">
        <v>159</v>
      </c>
      <c r="U25" s="78" t="s">
        <v>159</v>
      </c>
    </row>
    <row r="26" spans="1:21" x14ac:dyDescent="0.2">
      <c r="A26" s="17" t="s">
        <v>172</v>
      </c>
      <c r="B26" s="18">
        <v>1912407</v>
      </c>
      <c r="C26" s="18">
        <v>2125630</v>
      </c>
      <c r="D26" s="18">
        <v>2204884</v>
      </c>
      <c r="E26" s="79">
        <v>3.3497185302636519</v>
      </c>
      <c r="F26" s="80">
        <v>3.5215876105483912</v>
      </c>
      <c r="G26" s="78">
        <v>3.433689445647536</v>
      </c>
      <c r="H26"/>
      <c r="I26" s="95">
        <v>1621785</v>
      </c>
      <c r="J26" s="18">
        <v>1807976</v>
      </c>
      <c r="K26" s="18">
        <v>1854701</v>
      </c>
      <c r="L26" s="79">
        <v>4.3939705431645901</v>
      </c>
      <c r="M26" s="80">
        <v>4.6501338667340875</v>
      </c>
      <c r="N26" s="78">
        <v>4.5231664059756591</v>
      </c>
      <c r="O26"/>
      <c r="P26" s="95">
        <v>290622</v>
      </c>
      <c r="Q26" s="18">
        <v>317654</v>
      </c>
      <c r="R26" s="18">
        <v>350183</v>
      </c>
      <c r="S26" s="79">
        <v>1.4399884651088122</v>
      </c>
      <c r="T26" s="80">
        <v>1.4788425294392569</v>
      </c>
      <c r="U26" s="78">
        <v>1.5088385304543595</v>
      </c>
    </row>
    <row r="27" spans="1:21" x14ac:dyDescent="0.2">
      <c r="A27" s="17" t="s">
        <v>173</v>
      </c>
      <c r="B27" s="18">
        <v>337454</v>
      </c>
      <c r="C27" s="18">
        <v>344637</v>
      </c>
      <c r="D27" s="18">
        <v>350658</v>
      </c>
      <c r="E27" s="79">
        <v>0.59107497353418514</v>
      </c>
      <c r="F27" s="80">
        <v>0.57096926056583974</v>
      </c>
      <c r="G27" s="78">
        <v>0.54608345547061599</v>
      </c>
      <c r="H27"/>
      <c r="I27" s="95">
        <v>63918</v>
      </c>
      <c r="J27" s="18">
        <v>67482</v>
      </c>
      <c r="K27" s="18">
        <v>70147</v>
      </c>
      <c r="L27" s="79">
        <v>0.17317573487114152</v>
      </c>
      <c r="M27" s="80">
        <v>0.17356443536581775</v>
      </c>
      <c r="N27" s="78">
        <v>0.17107153869005007</v>
      </c>
      <c r="O27"/>
      <c r="P27" s="95">
        <v>273536</v>
      </c>
      <c r="Q27" s="18">
        <v>277155</v>
      </c>
      <c r="R27" s="18">
        <v>280511</v>
      </c>
      <c r="S27" s="79">
        <v>1.3553298951628028</v>
      </c>
      <c r="T27" s="80">
        <v>1.290298882578961</v>
      </c>
      <c r="U27" s="78">
        <v>1.2086417816292705</v>
      </c>
    </row>
    <row r="28" spans="1:21" x14ac:dyDescent="0.2">
      <c r="A28" s="17" t="s">
        <v>174</v>
      </c>
      <c r="B28" s="18">
        <v>456518</v>
      </c>
      <c r="C28" s="18">
        <v>467359</v>
      </c>
      <c r="D28" s="18">
        <v>570802</v>
      </c>
      <c r="E28" s="79">
        <v>0.79962414067659338</v>
      </c>
      <c r="F28" s="80">
        <v>0.77428605358330727</v>
      </c>
      <c r="G28" s="78">
        <v>0.88891606223026021</v>
      </c>
      <c r="I28" s="95">
        <v>212973</v>
      </c>
      <c r="J28" s="18">
        <v>211876</v>
      </c>
      <c r="K28" s="18">
        <v>237901</v>
      </c>
      <c r="L28" s="79">
        <v>0.57701673679889265</v>
      </c>
      <c r="M28" s="80">
        <v>0.54494736829922052</v>
      </c>
      <c r="N28" s="78">
        <v>0.580182903415707</v>
      </c>
      <c r="P28" s="95">
        <v>243545</v>
      </c>
      <c r="Q28" s="18">
        <v>255483</v>
      </c>
      <c r="R28" s="18">
        <v>332901</v>
      </c>
      <c r="S28" s="79">
        <v>1.2067289838172117</v>
      </c>
      <c r="T28" s="80">
        <v>1.1894045909975308</v>
      </c>
      <c r="U28" s="78">
        <v>1.4343753284048248</v>
      </c>
    </row>
    <row r="29" spans="1:21" x14ac:dyDescent="0.2">
      <c r="A29" s="17" t="s">
        <v>175</v>
      </c>
      <c r="B29" s="18">
        <v>74956</v>
      </c>
      <c r="C29" s="18">
        <v>88014</v>
      </c>
      <c r="D29" s="18">
        <v>101474</v>
      </c>
      <c r="E29" s="79">
        <v>0.13129082990934582</v>
      </c>
      <c r="F29" s="80">
        <v>0.14581512866999718</v>
      </c>
      <c r="G29" s="78">
        <v>0.1580265459804861</v>
      </c>
      <c r="I29" s="95">
        <v>38900</v>
      </c>
      <c r="J29" s="18">
        <v>45349</v>
      </c>
      <c r="K29" s="18">
        <v>54928</v>
      </c>
      <c r="L29" s="79">
        <v>0.10539341166005516</v>
      </c>
      <c r="M29" s="80">
        <v>0.11663811948970791</v>
      </c>
      <c r="N29" s="78">
        <v>0.13395608475297688</v>
      </c>
      <c r="P29" s="95">
        <v>36056</v>
      </c>
      <c r="Q29" s="18">
        <v>42665</v>
      </c>
      <c r="R29" s="18">
        <v>46546</v>
      </c>
      <c r="S29" s="79">
        <v>0.17865207760583621</v>
      </c>
      <c r="T29" s="80">
        <v>0.19862748940207237</v>
      </c>
      <c r="U29" s="78">
        <v>0.20055341989339465</v>
      </c>
    </row>
    <row r="30" spans="1:21" x14ac:dyDescent="0.2">
      <c r="A30" s="17" t="s">
        <v>176</v>
      </c>
      <c r="B30" s="18">
        <v>125076</v>
      </c>
      <c r="C30" s="18">
        <v>126564</v>
      </c>
      <c r="D30" s="18">
        <v>150265</v>
      </c>
      <c r="E30" s="79">
        <v>0.21907961793240485</v>
      </c>
      <c r="F30" s="80">
        <v>0.20968193633955418</v>
      </c>
      <c r="G30" s="78">
        <v>0.23400929234836254</v>
      </c>
      <c r="I30" s="95">
        <v>0</v>
      </c>
      <c r="J30" s="18">
        <v>0</v>
      </c>
      <c r="K30" s="18">
        <v>0</v>
      </c>
      <c r="L30" s="79" t="s">
        <v>159</v>
      </c>
      <c r="M30" s="80" t="s">
        <v>159</v>
      </c>
      <c r="N30" s="78" t="s">
        <v>159</v>
      </c>
      <c r="P30" s="95">
        <v>125076</v>
      </c>
      <c r="Q30" s="18">
        <v>126564</v>
      </c>
      <c r="R30" s="18">
        <v>150265</v>
      </c>
      <c r="S30" s="79">
        <v>0.6197328394338687</v>
      </c>
      <c r="T30" s="80">
        <v>0.58922042818900477</v>
      </c>
      <c r="U30" s="78">
        <v>0.64744896747907332</v>
      </c>
    </row>
    <row r="31" spans="1:21" x14ac:dyDescent="0.2">
      <c r="A31" s="17" t="s">
        <v>177</v>
      </c>
      <c r="B31" s="18">
        <v>23150</v>
      </c>
      <c r="C31" s="18">
        <v>23794</v>
      </c>
      <c r="D31" s="18">
        <v>25029</v>
      </c>
      <c r="E31" s="71">
        <v>4.0548891515040229E-2</v>
      </c>
      <c r="F31" s="72">
        <v>3.9420151016587281E-2</v>
      </c>
      <c r="G31" s="78">
        <v>3.8977929512442458E-2</v>
      </c>
      <c r="H31"/>
      <c r="I31" s="95">
        <v>3</v>
      </c>
      <c r="J31" s="18">
        <v>0</v>
      </c>
      <c r="K31" s="18">
        <v>0</v>
      </c>
      <c r="L31" s="71">
        <v>8.1280266061739197E-6</v>
      </c>
      <c r="M31" s="72" t="s">
        <v>159</v>
      </c>
      <c r="N31" s="78" t="s">
        <v>159</v>
      </c>
      <c r="O31"/>
      <c r="P31" s="95">
        <v>23147</v>
      </c>
      <c r="Q31" s="18">
        <v>23794</v>
      </c>
      <c r="R31" s="18">
        <v>25029</v>
      </c>
      <c r="S31" s="71">
        <v>0.11468991680558828</v>
      </c>
      <c r="T31" s="72">
        <v>0.11077329152309645</v>
      </c>
      <c r="U31" s="78">
        <v>0.10784281241163096</v>
      </c>
    </row>
    <row r="32" spans="1:21" x14ac:dyDescent="0.2">
      <c r="A32" s="17" t="s">
        <v>178</v>
      </c>
      <c r="B32" s="18">
        <v>200205</v>
      </c>
      <c r="C32" s="18">
        <v>195530</v>
      </c>
      <c r="D32" s="18">
        <v>57408</v>
      </c>
      <c r="E32" s="71">
        <v>0.35067346979562114</v>
      </c>
      <c r="F32" s="72">
        <v>0.32393973809671811</v>
      </c>
      <c r="G32" s="78">
        <v>8.9402092670514077E-2</v>
      </c>
      <c r="H32"/>
      <c r="I32" s="95">
        <v>0</v>
      </c>
      <c r="J32" s="18">
        <v>0</v>
      </c>
      <c r="K32" s="18">
        <v>0</v>
      </c>
      <c r="L32" s="71" t="s">
        <v>159</v>
      </c>
      <c r="M32" s="72" t="s">
        <v>159</v>
      </c>
      <c r="N32" s="78" t="s">
        <v>159</v>
      </c>
      <c r="O32"/>
      <c r="P32" s="95">
        <v>200205</v>
      </c>
      <c r="Q32" s="18">
        <v>195530</v>
      </c>
      <c r="R32" s="18">
        <v>57408</v>
      </c>
      <c r="S32" s="71">
        <v>0.99198577759808193</v>
      </c>
      <c r="T32" s="72">
        <v>0.91029258180680206</v>
      </c>
      <c r="U32" s="78">
        <v>0.24735467557341126</v>
      </c>
    </row>
    <row r="33" spans="1:21" x14ac:dyDescent="0.2">
      <c r="A33" s="17" t="s">
        <v>179</v>
      </c>
      <c r="B33" s="18">
        <v>1343234</v>
      </c>
      <c r="C33" s="18">
        <v>1332750</v>
      </c>
      <c r="D33" s="18">
        <v>1146349</v>
      </c>
      <c r="E33" s="71">
        <v>2.3527710473137606</v>
      </c>
      <c r="F33" s="72">
        <v>2.2080022807160082</v>
      </c>
      <c r="G33" s="78">
        <v>1.7852215637324265</v>
      </c>
      <c r="I33" s="95">
        <v>1067246</v>
      </c>
      <c r="J33" s="18">
        <v>1078251</v>
      </c>
      <c r="K33" s="18">
        <v>910471</v>
      </c>
      <c r="L33" s="71">
        <v>2.8915346277775633</v>
      </c>
      <c r="M33" s="72">
        <v>2.7732732580188548</v>
      </c>
      <c r="N33" s="78">
        <v>2.2204181918352686</v>
      </c>
      <c r="P33" s="95">
        <v>275988</v>
      </c>
      <c r="Q33" s="18">
        <v>254499</v>
      </c>
      <c r="R33" s="18">
        <v>235878</v>
      </c>
      <c r="S33" s="71">
        <v>1.3674791877712316</v>
      </c>
      <c r="T33" s="72">
        <v>1.1848235655768902</v>
      </c>
      <c r="U33" s="78">
        <v>1.0163309323596903</v>
      </c>
    </row>
    <row r="34" spans="1:21" x14ac:dyDescent="0.2">
      <c r="A34" s="17" t="s">
        <v>180</v>
      </c>
      <c r="B34" s="18">
        <v>0</v>
      </c>
      <c r="C34" s="18">
        <v>198402</v>
      </c>
      <c r="D34" s="18">
        <v>228263</v>
      </c>
      <c r="E34" s="71" t="s">
        <v>159</v>
      </c>
      <c r="F34" s="72">
        <v>0.32869785668626333</v>
      </c>
      <c r="G34" s="78">
        <v>0.35547641233363914</v>
      </c>
      <c r="I34" s="95">
        <v>0</v>
      </c>
      <c r="J34" s="18">
        <v>177177</v>
      </c>
      <c r="K34" s="18">
        <v>203412</v>
      </c>
      <c r="L34" s="71" t="s">
        <v>159</v>
      </c>
      <c r="M34" s="72">
        <v>0.45570116423356583</v>
      </c>
      <c r="N34" s="78">
        <v>0.49607258796556464</v>
      </c>
      <c r="P34" s="95">
        <v>0</v>
      </c>
      <c r="Q34" s="18">
        <v>21225</v>
      </c>
      <c r="R34" s="18">
        <v>24851</v>
      </c>
      <c r="S34" s="71" t="s">
        <v>159</v>
      </c>
      <c r="T34" s="72">
        <v>9.881327698485845E-2</v>
      </c>
      <c r="U34" s="78">
        <v>0.10707586125060693</v>
      </c>
    </row>
    <row r="35" spans="1:21" x14ac:dyDescent="0.2">
      <c r="A35" s="17"/>
      <c r="B35" s="18"/>
      <c r="C35" s="18"/>
      <c r="D35" s="18"/>
      <c r="E35" s="71"/>
      <c r="F35" s="72"/>
      <c r="G35" s="28"/>
      <c r="H35"/>
      <c r="I35" s="95"/>
      <c r="J35" s="18"/>
      <c r="K35" s="18"/>
      <c r="L35" s="71"/>
      <c r="M35" s="72"/>
      <c r="N35" s="28"/>
      <c r="O35"/>
      <c r="P35" s="95"/>
      <c r="Q35" s="18"/>
      <c r="R35" s="18"/>
      <c r="S35" s="71"/>
      <c r="T35" s="72"/>
      <c r="U35" s="28"/>
    </row>
    <row r="36" spans="1:21" ht="13.5" thickBot="1" x14ac:dyDescent="0.25">
      <c r="A36" s="20" t="s">
        <v>4</v>
      </c>
      <c r="B36" s="21">
        <v>57091573</v>
      </c>
      <c r="C36" s="21">
        <v>60359992</v>
      </c>
      <c r="D36" s="22">
        <v>64213262</v>
      </c>
      <c r="E36" s="81">
        <v>100</v>
      </c>
      <c r="F36" s="81">
        <v>100</v>
      </c>
      <c r="G36" s="82">
        <v>100</v>
      </c>
      <c r="H36"/>
      <c r="I36" s="96">
        <v>36909328</v>
      </c>
      <c r="J36" s="21">
        <v>38880085</v>
      </c>
      <c r="K36" s="22">
        <v>41004483</v>
      </c>
      <c r="L36" s="81">
        <v>100</v>
      </c>
      <c r="M36" s="81">
        <v>100</v>
      </c>
      <c r="N36" s="82">
        <v>100</v>
      </c>
      <c r="O36"/>
      <c r="P36" s="96">
        <v>20182245</v>
      </c>
      <c r="Q36" s="21">
        <v>21479907</v>
      </c>
      <c r="R36" s="22">
        <v>23208779</v>
      </c>
      <c r="S36" s="81">
        <v>100</v>
      </c>
      <c r="T36" s="81">
        <v>100</v>
      </c>
      <c r="U36" s="82">
        <v>100</v>
      </c>
    </row>
    <row r="37" spans="1:21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</row>
    <row r="38" spans="1:21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1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1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x14ac:dyDescent="0.2">
      <c r="A58" s="50"/>
      <c r="B58" s="50"/>
      <c r="C58" s="50"/>
      <c r="D58" s="50"/>
      <c r="E58" s="50"/>
      <c r="F58" s="50"/>
      <c r="G58" s="50"/>
      <c r="H58"/>
      <c r="I58" s="50"/>
      <c r="J58" s="50"/>
      <c r="K58" s="50"/>
      <c r="L58" s="50"/>
      <c r="M58" s="50"/>
      <c r="N58" s="50"/>
      <c r="O58"/>
      <c r="P58" s="50"/>
      <c r="Q58" s="50"/>
      <c r="R58" s="50"/>
      <c r="S58" s="50"/>
      <c r="T58" s="50"/>
      <c r="U58" s="50"/>
    </row>
    <row r="59" spans="1:21" x14ac:dyDescent="0.2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</row>
    <row r="60" spans="1:21" x14ac:dyDescent="0.2">
      <c r="A60" s="26" t="s">
        <v>155</v>
      </c>
      <c r="T60" s="25"/>
      <c r="U60" s="184">
        <v>7</v>
      </c>
    </row>
    <row r="61" spans="1:21" x14ac:dyDescent="0.2">
      <c r="A61" s="26" t="s">
        <v>156</v>
      </c>
      <c r="T61" s="25"/>
      <c r="U61" s="183"/>
    </row>
  </sheetData>
  <mergeCells count="4">
    <mergeCell ref="U60:U61"/>
    <mergeCell ref="I4:N4"/>
    <mergeCell ref="P4:U4"/>
    <mergeCell ref="D4:E4"/>
  </mergeCells>
  <phoneticPr fontId="0" type="noConversion"/>
  <hyperlinks>
    <hyperlink ref="A2" location="Innhold!A23" tooltip="Move to Tab2" display="Tilbake til innholdsfortegnelsen" xr:uid="{00000000-0004-0000-0600-000000000000}"/>
  </hyperlinks>
  <pageMargins left="0.78740157480314965" right="0.78740157480314965" top="0.78740157480314965" bottom="0.19685039370078741" header="3.937007874015748E-2" footer="3.937007874015748E-2"/>
  <pageSetup paperSize="9" scale="4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77"/>
  <sheetViews>
    <sheetView showGridLines="0" showRowColHeaders="0" zoomScaleNormal="100" workbookViewId="0"/>
  </sheetViews>
  <sheetFormatPr defaultColWidth="11.42578125" defaultRowHeight="12.75" x14ac:dyDescent="0.2"/>
  <cols>
    <col min="1" max="1" width="25.7109375" style="1" customWidth="1"/>
    <col min="2" max="7" width="11.5703125" style="1" customWidth="1"/>
    <col min="8" max="8" width="6.7109375" style="1" customWidth="1"/>
    <col min="9" max="14" width="11.5703125" style="1" customWidth="1"/>
    <col min="15" max="15" width="6.7109375" style="1" customWidth="1"/>
    <col min="16" max="21" width="11.570312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33</v>
      </c>
      <c r="B4" s="6"/>
      <c r="C4" s="6"/>
      <c r="D4" s="194" t="s">
        <v>105</v>
      </c>
      <c r="E4" s="194"/>
      <c r="F4" s="6"/>
      <c r="I4" s="194" t="s">
        <v>92</v>
      </c>
      <c r="J4" s="194"/>
      <c r="K4" s="194"/>
      <c r="L4" s="194"/>
      <c r="M4" s="194"/>
      <c r="N4" s="194"/>
      <c r="P4" s="194" t="s">
        <v>93</v>
      </c>
      <c r="Q4" s="194"/>
      <c r="R4" s="194"/>
      <c r="S4" s="194"/>
      <c r="T4" s="194"/>
      <c r="U4" s="194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5" t="s">
        <v>1</v>
      </c>
      <c r="K5" s="10"/>
      <c r="L5" s="11"/>
      <c r="M5" s="85" t="s">
        <v>2</v>
      </c>
      <c r="N5" s="12"/>
      <c r="P5" s="7"/>
      <c r="Q5" s="85" t="s">
        <v>1</v>
      </c>
      <c r="R5" s="10"/>
      <c r="S5" s="11"/>
      <c r="T5" s="85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4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4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7" t="s">
        <v>82</v>
      </c>
      <c r="B7" s="18">
        <v>4463883</v>
      </c>
      <c r="C7" s="18">
        <v>4630217</v>
      </c>
      <c r="D7" s="19">
        <v>4965182</v>
      </c>
      <c r="E7" s="77">
        <v>20.997278325795705</v>
      </c>
      <c r="F7" s="77">
        <v>20.594636705172682</v>
      </c>
      <c r="G7" s="78">
        <v>20.695694986398447</v>
      </c>
      <c r="I7" s="95">
        <v>3198171</v>
      </c>
      <c r="J7" s="18">
        <v>3297898</v>
      </c>
      <c r="K7" s="19">
        <v>3461562</v>
      </c>
      <c r="L7" s="77">
        <v>19.273688374501369</v>
      </c>
      <c r="M7" s="77">
        <v>18.944632971137665</v>
      </c>
      <c r="N7" s="78">
        <v>18.844174614076966</v>
      </c>
      <c r="P7" s="95">
        <v>1265712</v>
      </c>
      <c r="Q7" s="18">
        <v>1332319</v>
      </c>
      <c r="R7" s="19">
        <v>1503620</v>
      </c>
      <c r="S7" s="77">
        <v>27.126943763080316</v>
      </c>
      <c r="T7" s="77">
        <v>26.254924329235958</v>
      </c>
      <c r="U7" s="78">
        <v>26.745405306853907</v>
      </c>
    </row>
    <row r="8" spans="1:21" x14ac:dyDescent="0.2">
      <c r="A8" s="17" t="s">
        <v>158</v>
      </c>
      <c r="B8" s="18">
        <v>593802</v>
      </c>
      <c r="C8" s="18">
        <v>622557</v>
      </c>
      <c r="D8" s="19">
        <v>723203</v>
      </c>
      <c r="E8" s="77">
        <v>2.7931345567108594</v>
      </c>
      <c r="F8" s="77">
        <v>2.7690570967326562</v>
      </c>
      <c r="G8" s="78">
        <v>3.0144290181605258</v>
      </c>
      <c r="I8" s="95">
        <v>586028</v>
      </c>
      <c r="J8" s="18">
        <v>615040</v>
      </c>
      <c r="K8" s="19">
        <v>715211</v>
      </c>
      <c r="L8" s="77">
        <v>3.5316814050068897</v>
      </c>
      <c r="M8" s="77">
        <v>3.5330707810152133</v>
      </c>
      <c r="N8" s="78">
        <v>3.8934911377894141</v>
      </c>
      <c r="P8" s="95">
        <v>7774</v>
      </c>
      <c r="Q8" s="18">
        <v>7517</v>
      </c>
      <c r="R8" s="19">
        <v>7992</v>
      </c>
      <c r="S8" s="77">
        <v>0.16661362206741057</v>
      </c>
      <c r="T8" s="77">
        <v>0.14813139059254329</v>
      </c>
      <c r="U8" s="78">
        <v>0.14215644857901361</v>
      </c>
    </row>
    <row r="9" spans="1:21" x14ac:dyDescent="0.2">
      <c r="A9" s="17" t="s">
        <v>83</v>
      </c>
      <c r="B9" s="18">
        <v>5451169</v>
      </c>
      <c r="C9" s="18">
        <v>5750870</v>
      </c>
      <c r="D9" s="19">
        <v>6097998</v>
      </c>
      <c r="E9" s="77">
        <v>25.641288692815078</v>
      </c>
      <c r="F9" s="77">
        <v>25.579163652303212</v>
      </c>
      <c r="G9" s="78">
        <v>25.417458340030183</v>
      </c>
      <c r="I9" s="95">
        <v>4140517</v>
      </c>
      <c r="J9" s="18">
        <v>4314893</v>
      </c>
      <c r="K9" s="19">
        <v>4524336</v>
      </c>
      <c r="L9" s="77">
        <v>24.952710273254709</v>
      </c>
      <c r="M9" s="77">
        <v>24.7867169314306</v>
      </c>
      <c r="N9" s="78">
        <v>24.629741601263973</v>
      </c>
      <c r="P9" s="95">
        <v>1310652</v>
      </c>
      <c r="Q9" s="18">
        <v>1435977</v>
      </c>
      <c r="R9" s="19">
        <v>1573662</v>
      </c>
      <c r="S9" s="77">
        <v>28.090105092603011</v>
      </c>
      <c r="T9" s="77">
        <v>28.29762802566297</v>
      </c>
      <c r="U9" s="78">
        <v>27.991266414382846</v>
      </c>
    </row>
    <row r="10" spans="1:21" x14ac:dyDescent="0.2">
      <c r="A10" s="17" t="s">
        <v>85</v>
      </c>
      <c r="B10" s="18">
        <v>2937390</v>
      </c>
      <c r="C10" s="18">
        <v>3083396</v>
      </c>
      <c r="D10" s="19">
        <v>3311893</v>
      </c>
      <c r="E10" s="77">
        <v>13.816938163793507</v>
      </c>
      <c r="F10" s="77">
        <v>13.714566820125842</v>
      </c>
      <c r="G10" s="78">
        <v>13.804514588908948</v>
      </c>
      <c r="I10" s="95">
        <v>2333342</v>
      </c>
      <c r="J10" s="18">
        <v>2407742</v>
      </c>
      <c r="K10" s="19">
        <v>2615337</v>
      </c>
      <c r="L10" s="77">
        <v>14.061820515268188</v>
      </c>
      <c r="M10" s="77">
        <v>13.831170181489224</v>
      </c>
      <c r="N10" s="78">
        <v>14.237464792673425</v>
      </c>
      <c r="P10" s="95">
        <v>604048</v>
      </c>
      <c r="Q10" s="18">
        <v>675654</v>
      </c>
      <c r="R10" s="19">
        <v>696556</v>
      </c>
      <c r="S10" s="77">
        <v>12.946054178360589</v>
      </c>
      <c r="T10" s="77">
        <v>13.314562535508081</v>
      </c>
      <c r="U10" s="78">
        <v>12.389880780330756</v>
      </c>
    </row>
    <row r="11" spans="1:21" x14ac:dyDescent="0.2">
      <c r="A11" s="17" t="s">
        <v>181</v>
      </c>
      <c r="B11" s="18">
        <v>2137743</v>
      </c>
      <c r="C11" s="18">
        <v>3234388</v>
      </c>
      <c r="D11" s="19">
        <v>3592246</v>
      </c>
      <c r="E11" s="77">
        <v>10.055546877017495</v>
      </c>
      <c r="F11" s="77">
        <v>14.386160696911194</v>
      </c>
      <c r="G11" s="78">
        <v>14.973071990535265</v>
      </c>
      <c r="I11" s="95">
        <v>1930219</v>
      </c>
      <c r="J11" s="18">
        <v>3007162</v>
      </c>
      <c r="K11" s="19">
        <v>3306075</v>
      </c>
      <c r="L11" s="77">
        <v>11.632410993827929</v>
      </c>
      <c r="M11" s="77">
        <v>17.274512545491792</v>
      </c>
      <c r="N11" s="78">
        <v>17.997728940644283</v>
      </c>
      <c r="P11" s="95">
        <v>207524</v>
      </c>
      <c r="Q11" s="18">
        <v>227226</v>
      </c>
      <c r="R11" s="19">
        <v>286171</v>
      </c>
      <c r="S11" s="77">
        <v>4.4476878448568709</v>
      </c>
      <c r="T11" s="77">
        <v>4.4777575307677591</v>
      </c>
      <c r="U11" s="78">
        <v>5.0902218526407532</v>
      </c>
    </row>
    <row r="12" spans="1:21" x14ac:dyDescent="0.2">
      <c r="A12" s="17" t="s">
        <v>182</v>
      </c>
      <c r="B12" s="18">
        <v>0</v>
      </c>
      <c r="C12" s="18">
        <v>0</v>
      </c>
      <c r="D12" s="19">
        <v>0</v>
      </c>
      <c r="E12" s="77" t="s">
        <v>159</v>
      </c>
      <c r="F12" s="77" t="s">
        <v>159</v>
      </c>
      <c r="G12" s="78" t="s">
        <v>159</v>
      </c>
      <c r="I12" s="95">
        <v>0</v>
      </c>
      <c r="J12" s="18">
        <v>0</v>
      </c>
      <c r="K12" s="19">
        <v>0</v>
      </c>
      <c r="L12" s="77" t="s">
        <v>159</v>
      </c>
      <c r="M12" s="77" t="s">
        <v>159</v>
      </c>
      <c r="N12" s="78" t="s">
        <v>159</v>
      </c>
      <c r="P12" s="95">
        <v>0</v>
      </c>
      <c r="Q12" s="18">
        <v>0</v>
      </c>
      <c r="R12" s="19">
        <v>0</v>
      </c>
      <c r="S12" s="77" t="s">
        <v>159</v>
      </c>
      <c r="T12" s="77" t="s">
        <v>159</v>
      </c>
      <c r="U12" s="78" t="s">
        <v>159</v>
      </c>
    </row>
    <row r="13" spans="1:21" x14ac:dyDescent="0.2">
      <c r="A13" s="17" t="s">
        <v>160</v>
      </c>
      <c r="B13" s="18">
        <v>453023</v>
      </c>
      <c r="C13" s="18">
        <v>469488</v>
      </c>
      <c r="D13" s="19">
        <v>490146</v>
      </c>
      <c r="E13" s="77">
        <v>2.1309362317486698</v>
      </c>
      <c r="F13" s="77">
        <v>2.0882249789671006</v>
      </c>
      <c r="G13" s="78">
        <v>2.0430091212775792</v>
      </c>
      <c r="I13" s="95">
        <v>453023</v>
      </c>
      <c r="J13" s="18">
        <v>469488</v>
      </c>
      <c r="K13" s="19">
        <v>490146</v>
      </c>
      <c r="L13" s="77">
        <v>2.7301304803532189</v>
      </c>
      <c r="M13" s="77">
        <v>2.6969535881199116</v>
      </c>
      <c r="N13" s="78">
        <v>2.6682742676258195</v>
      </c>
      <c r="P13" s="95">
        <v>0</v>
      </c>
      <c r="Q13" s="18">
        <v>0</v>
      </c>
      <c r="R13" s="19">
        <v>0</v>
      </c>
      <c r="S13" s="77" t="s">
        <v>159</v>
      </c>
      <c r="T13" s="77" t="s">
        <v>159</v>
      </c>
      <c r="U13" s="78" t="s">
        <v>159</v>
      </c>
    </row>
    <row r="14" spans="1:21" x14ac:dyDescent="0.2">
      <c r="A14" s="17" t="s">
        <v>161</v>
      </c>
      <c r="B14" s="18">
        <v>571395</v>
      </c>
      <c r="C14" s="18">
        <v>615047</v>
      </c>
      <c r="D14" s="19">
        <v>702351</v>
      </c>
      <c r="E14" s="77">
        <v>2.6877361814742988</v>
      </c>
      <c r="F14" s="77">
        <v>2.7356535388311913</v>
      </c>
      <c r="G14" s="78">
        <v>2.9275144535269675</v>
      </c>
      <c r="I14" s="95">
        <v>351125</v>
      </c>
      <c r="J14" s="18">
        <v>361377</v>
      </c>
      <c r="K14" s="19">
        <v>365482</v>
      </c>
      <c r="L14" s="77">
        <v>2.1160450240142863</v>
      </c>
      <c r="M14" s="77">
        <v>2.0759146065799539</v>
      </c>
      <c r="N14" s="78">
        <v>1.9896239403778055</v>
      </c>
      <c r="P14" s="95">
        <v>220270</v>
      </c>
      <c r="Q14" s="18">
        <v>253670</v>
      </c>
      <c r="R14" s="19">
        <v>336869</v>
      </c>
      <c r="S14" s="77">
        <v>4.7208621729854032</v>
      </c>
      <c r="T14" s="77">
        <v>4.9988678796874364</v>
      </c>
      <c r="U14" s="78">
        <v>5.9920045891346012</v>
      </c>
    </row>
    <row r="15" spans="1:21" x14ac:dyDescent="0.2">
      <c r="A15" s="17" t="s">
        <v>162</v>
      </c>
      <c r="B15" s="18">
        <v>268580</v>
      </c>
      <c r="C15" s="18">
        <v>327856</v>
      </c>
      <c r="D15" s="19">
        <v>312274</v>
      </c>
      <c r="E15" s="77">
        <v>1.2633505431800545</v>
      </c>
      <c r="F15" s="77">
        <v>1.4582632329351075</v>
      </c>
      <c r="G15" s="78">
        <v>1.3016093783032703</v>
      </c>
      <c r="I15" s="95">
        <v>0</v>
      </c>
      <c r="J15" s="18">
        <v>0</v>
      </c>
      <c r="K15" s="19">
        <v>0</v>
      </c>
      <c r="L15" s="77" t="s">
        <v>159</v>
      </c>
      <c r="M15" s="77" t="s">
        <v>159</v>
      </c>
      <c r="N15" s="78" t="s">
        <v>159</v>
      </c>
      <c r="P15" s="95">
        <v>268580</v>
      </c>
      <c r="Q15" s="18">
        <v>327856</v>
      </c>
      <c r="R15" s="19">
        <v>312274</v>
      </c>
      <c r="S15" s="77">
        <v>5.7562498861416431</v>
      </c>
      <c r="T15" s="77">
        <v>6.4607908998415429</v>
      </c>
      <c r="U15" s="78">
        <v>5.5545248778231846</v>
      </c>
    </row>
    <row r="16" spans="1:21" x14ac:dyDescent="0.2">
      <c r="A16" s="17" t="s">
        <v>163</v>
      </c>
      <c r="B16" s="18">
        <v>413412</v>
      </c>
      <c r="C16" s="18">
        <v>451276</v>
      </c>
      <c r="D16" s="19">
        <v>510776</v>
      </c>
      <c r="E16" s="77">
        <v>1.9446134289863453</v>
      </c>
      <c r="F16" s="77">
        <v>2.007220239086744</v>
      </c>
      <c r="G16" s="78">
        <v>2.1289983534083246</v>
      </c>
      <c r="I16" s="95">
        <v>312298</v>
      </c>
      <c r="J16" s="18">
        <v>343834</v>
      </c>
      <c r="K16" s="19">
        <v>388417</v>
      </c>
      <c r="L16" s="77">
        <v>1.8820551909138157</v>
      </c>
      <c r="M16" s="77">
        <v>1.9751395989197205</v>
      </c>
      <c r="N16" s="78">
        <v>2.1144783109694214</v>
      </c>
      <c r="P16" s="95">
        <v>101114</v>
      </c>
      <c r="Q16" s="18">
        <v>107442</v>
      </c>
      <c r="R16" s="19">
        <v>122359</v>
      </c>
      <c r="S16" s="77">
        <v>2.1670915592647484</v>
      </c>
      <c r="T16" s="77">
        <v>2.1172718994338218</v>
      </c>
      <c r="U16" s="78">
        <v>2.1764415530129537</v>
      </c>
    </row>
    <row r="17" spans="1:21" x14ac:dyDescent="0.2">
      <c r="A17" s="17" t="s">
        <v>183</v>
      </c>
      <c r="B17" s="18">
        <v>843180</v>
      </c>
      <c r="C17" s="18">
        <v>0</v>
      </c>
      <c r="D17" s="19">
        <v>0</v>
      </c>
      <c r="E17" s="77">
        <v>3.9661624506611002</v>
      </c>
      <c r="F17" s="77" t="s">
        <v>159</v>
      </c>
      <c r="G17" s="78" t="s">
        <v>159</v>
      </c>
      <c r="I17" s="95">
        <v>843180</v>
      </c>
      <c r="J17" s="18">
        <v>0</v>
      </c>
      <c r="K17" s="19">
        <v>0</v>
      </c>
      <c r="L17" s="77">
        <v>5.0814007642530887</v>
      </c>
      <c r="M17" s="77" t="s">
        <v>159</v>
      </c>
      <c r="N17" s="78" t="s">
        <v>159</v>
      </c>
      <c r="P17" s="95">
        <v>0</v>
      </c>
      <c r="Q17" s="18">
        <v>0</v>
      </c>
      <c r="R17" s="19">
        <v>0</v>
      </c>
      <c r="S17" s="77" t="s">
        <v>159</v>
      </c>
      <c r="T17" s="77" t="s">
        <v>159</v>
      </c>
      <c r="U17" s="78" t="s">
        <v>159</v>
      </c>
    </row>
    <row r="18" spans="1:21" x14ac:dyDescent="0.2">
      <c r="A18" s="17" t="s">
        <v>164</v>
      </c>
      <c r="B18" s="18">
        <v>0</v>
      </c>
      <c r="C18" s="18">
        <v>0</v>
      </c>
      <c r="D18" s="19">
        <v>0</v>
      </c>
      <c r="E18" s="77" t="s">
        <v>159</v>
      </c>
      <c r="F18" s="77" t="s">
        <v>159</v>
      </c>
      <c r="G18" s="78" t="s">
        <v>159</v>
      </c>
      <c r="I18" s="95">
        <v>0</v>
      </c>
      <c r="J18" s="18">
        <v>0</v>
      </c>
      <c r="K18" s="19">
        <v>0</v>
      </c>
      <c r="L18" s="77" t="s">
        <v>159</v>
      </c>
      <c r="M18" s="77" t="s">
        <v>159</v>
      </c>
      <c r="N18" s="78" t="s">
        <v>159</v>
      </c>
      <c r="P18" s="95">
        <v>0</v>
      </c>
      <c r="Q18" s="18">
        <v>0</v>
      </c>
      <c r="R18" s="19">
        <v>0</v>
      </c>
      <c r="S18" s="77" t="s">
        <v>159</v>
      </c>
      <c r="T18" s="77" t="s">
        <v>159</v>
      </c>
      <c r="U18" s="78" t="s">
        <v>159</v>
      </c>
    </row>
    <row r="19" spans="1:21" x14ac:dyDescent="0.2">
      <c r="A19" s="17" t="s">
        <v>165</v>
      </c>
      <c r="B19" s="18">
        <v>0</v>
      </c>
      <c r="C19" s="18">
        <v>0</v>
      </c>
      <c r="D19" s="19">
        <v>0</v>
      </c>
      <c r="E19" s="77" t="s">
        <v>159</v>
      </c>
      <c r="F19" s="77" t="s">
        <v>159</v>
      </c>
      <c r="G19" s="78" t="s">
        <v>159</v>
      </c>
      <c r="I19" s="95">
        <v>0</v>
      </c>
      <c r="J19" s="18">
        <v>0</v>
      </c>
      <c r="K19" s="19">
        <v>0</v>
      </c>
      <c r="L19" s="77" t="s">
        <v>159</v>
      </c>
      <c r="M19" s="77" t="s">
        <v>159</v>
      </c>
      <c r="N19" s="78" t="s">
        <v>159</v>
      </c>
      <c r="P19" s="95">
        <v>0</v>
      </c>
      <c r="Q19" s="18">
        <v>0</v>
      </c>
      <c r="R19" s="19">
        <v>0</v>
      </c>
      <c r="S19" s="77" t="s">
        <v>159</v>
      </c>
      <c r="T19" s="77" t="s">
        <v>159</v>
      </c>
      <c r="U19" s="78" t="s">
        <v>159</v>
      </c>
    </row>
    <row r="20" spans="1:21" x14ac:dyDescent="0.2">
      <c r="A20" s="17" t="s">
        <v>166</v>
      </c>
      <c r="B20" s="18">
        <v>0</v>
      </c>
      <c r="C20" s="18">
        <v>0</v>
      </c>
      <c r="D20" s="19">
        <v>0</v>
      </c>
      <c r="E20" s="77" t="s">
        <v>159</v>
      </c>
      <c r="F20" s="77" t="s">
        <v>159</v>
      </c>
      <c r="G20" s="78" t="s">
        <v>159</v>
      </c>
      <c r="I20" s="95">
        <v>0</v>
      </c>
      <c r="J20" s="18">
        <v>0</v>
      </c>
      <c r="K20" s="19">
        <v>0</v>
      </c>
      <c r="L20" s="77" t="s">
        <v>159</v>
      </c>
      <c r="M20" s="77" t="s">
        <v>159</v>
      </c>
      <c r="N20" s="78" t="s">
        <v>159</v>
      </c>
      <c r="P20" s="95">
        <v>0</v>
      </c>
      <c r="Q20" s="18">
        <v>0</v>
      </c>
      <c r="R20" s="19">
        <v>0</v>
      </c>
      <c r="S20" s="77" t="s">
        <v>159</v>
      </c>
      <c r="T20" s="77" t="s">
        <v>159</v>
      </c>
      <c r="U20" s="78" t="s">
        <v>159</v>
      </c>
    </row>
    <row r="21" spans="1:21" x14ac:dyDescent="0.2">
      <c r="A21" s="17" t="s">
        <v>167</v>
      </c>
      <c r="B21" s="18">
        <v>1084307</v>
      </c>
      <c r="C21" s="18">
        <v>1117095</v>
      </c>
      <c r="D21" s="19">
        <v>1159540</v>
      </c>
      <c r="E21" s="77">
        <v>5.1003791697964678</v>
      </c>
      <c r="F21" s="77">
        <v>4.9687013999915939</v>
      </c>
      <c r="G21" s="78">
        <v>4.8331533797811348</v>
      </c>
      <c r="I21" s="95">
        <v>890567</v>
      </c>
      <c r="J21" s="18">
        <v>905709</v>
      </c>
      <c r="K21" s="19">
        <v>919881</v>
      </c>
      <c r="L21" s="77">
        <v>5.3669771987221955</v>
      </c>
      <c r="M21" s="77">
        <v>5.2028063280477816</v>
      </c>
      <c r="N21" s="78">
        <v>5.0076809799078372</v>
      </c>
      <c r="P21" s="95">
        <v>193740</v>
      </c>
      <c r="Q21" s="18">
        <v>211386</v>
      </c>
      <c r="R21" s="19">
        <v>239659</v>
      </c>
      <c r="S21" s="77">
        <v>4.1522669332827533</v>
      </c>
      <c r="T21" s="77">
        <v>4.1656115646927443</v>
      </c>
      <c r="U21" s="78">
        <v>4.2628969356854132</v>
      </c>
    </row>
    <row r="22" spans="1:21" x14ac:dyDescent="0.2">
      <c r="A22" s="17" t="s">
        <v>168</v>
      </c>
      <c r="B22" s="18">
        <v>0</v>
      </c>
      <c r="C22" s="18">
        <v>0</v>
      </c>
      <c r="D22" s="19">
        <v>0</v>
      </c>
      <c r="E22" s="77" t="s">
        <v>159</v>
      </c>
      <c r="F22" s="77" t="s">
        <v>159</v>
      </c>
      <c r="G22" s="78" t="s">
        <v>159</v>
      </c>
      <c r="I22" s="95">
        <v>0</v>
      </c>
      <c r="J22" s="18">
        <v>0</v>
      </c>
      <c r="K22" s="19">
        <v>0</v>
      </c>
      <c r="L22" s="77" t="s">
        <v>159</v>
      </c>
      <c r="M22" s="77" t="s">
        <v>159</v>
      </c>
      <c r="N22" s="78" t="s">
        <v>159</v>
      </c>
      <c r="P22" s="95">
        <v>0</v>
      </c>
      <c r="Q22" s="18">
        <v>0</v>
      </c>
      <c r="R22" s="19">
        <v>0</v>
      </c>
      <c r="S22" s="77" t="s">
        <v>159</v>
      </c>
      <c r="T22" s="77" t="s">
        <v>159</v>
      </c>
      <c r="U22" s="78" t="s">
        <v>159</v>
      </c>
    </row>
    <row r="23" spans="1:21" x14ac:dyDescent="0.2">
      <c r="A23" s="17" t="s">
        <v>169</v>
      </c>
      <c r="B23" s="18">
        <v>6952</v>
      </c>
      <c r="C23" s="18">
        <v>11688</v>
      </c>
      <c r="D23" s="19">
        <v>13155</v>
      </c>
      <c r="E23" s="77">
        <v>3.2700919562840637E-2</v>
      </c>
      <c r="F23" s="77">
        <v>5.1986788915089358E-2</v>
      </c>
      <c r="G23" s="78">
        <v>5.4832203038291762E-2</v>
      </c>
      <c r="I23" s="95">
        <v>0</v>
      </c>
      <c r="J23" s="18">
        <v>0</v>
      </c>
      <c r="K23" s="19">
        <v>0</v>
      </c>
      <c r="L23" s="77" t="s">
        <v>159</v>
      </c>
      <c r="M23" s="77" t="s">
        <v>159</v>
      </c>
      <c r="N23" s="78" t="s">
        <v>159</v>
      </c>
      <c r="P23" s="95">
        <v>6952</v>
      </c>
      <c r="Q23" s="18">
        <v>11688</v>
      </c>
      <c r="R23" s="19">
        <v>13155</v>
      </c>
      <c r="S23" s="77">
        <v>0.14899638546599411</v>
      </c>
      <c r="T23" s="77">
        <v>0.23032588708868512</v>
      </c>
      <c r="U23" s="78">
        <v>0.23399250263475024</v>
      </c>
    </row>
    <row r="24" spans="1:21" x14ac:dyDescent="0.2">
      <c r="A24" s="17" t="s">
        <v>170</v>
      </c>
      <c r="B24" s="18">
        <v>1430</v>
      </c>
      <c r="C24" s="18">
        <v>0</v>
      </c>
      <c r="D24" s="19">
        <v>0</v>
      </c>
      <c r="E24" s="77">
        <v>6.7264549733691177E-3</v>
      </c>
      <c r="F24" s="77" t="s">
        <v>159</v>
      </c>
      <c r="G24" s="78" t="s">
        <v>159</v>
      </c>
      <c r="I24" s="95">
        <v>0</v>
      </c>
      <c r="J24" s="18">
        <v>0</v>
      </c>
      <c r="K24" s="19">
        <v>0</v>
      </c>
      <c r="L24" s="77" t="s">
        <v>159</v>
      </c>
      <c r="M24" s="77" t="s">
        <v>159</v>
      </c>
      <c r="N24" s="78" t="s">
        <v>159</v>
      </c>
      <c r="P24" s="95">
        <v>1430</v>
      </c>
      <c r="Q24" s="18">
        <v>0</v>
      </c>
      <c r="R24" s="19">
        <v>0</v>
      </c>
      <c r="S24" s="77">
        <v>3.0647990681296259E-2</v>
      </c>
      <c r="T24" s="77" t="s">
        <v>159</v>
      </c>
      <c r="U24" s="78" t="s">
        <v>159</v>
      </c>
    </row>
    <row r="25" spans="1:21" x14ac:dyDescent="0.2">
      <c r="A25" s="17" t="s">
        <v>171</v>
      </c>
      <c r="B25" s="18">
        <v>0</v>
      </c>
      <c r="C25" s="18">
        <v>0</v>
      </c>
      <c r="D25" s="19">
        <v>0</v>
      </c>
      <c r="E25" s="77" t="s">
        <v>159</v>
      </c>
      <c r="F25" s="77" t="s">
        <v>159</v>
      </c>
      <c r="G25" s="78" t="s">
        <v>159</v>
      </c>
      <c r="I25" s="95">
        <v>0</v>
      </c>
      <c r="J25" s="18">
        <v>0</v>
      </c>
      <c r="K25" s="19">
        <v>0</v>
      </c>
      <c r="L25" s="77" t="s">
        <v>159</v>
      </c>
      <c r="M25" s="77" t="s">
        <v>159</v>
      </c>
      <c r="N25" s="78" t="s">
        <v>159</v>
      </c>
      <c r="P25" s="95">
        <v>0</v>
      </c>
      <c r="Q25" s="18">
        <v>0</v>
      </c>
      <c r="R25" s="19">
        <v>0</v>
      </c>
      <c r="S25" s="77" t="s">
        <v>159</v>
      </c>
      <c r="T25" s="77" t="s">
        <v>159</v>
      </c>
      <c r="U25" s="78" t="s">
        <v>159</v>
      </c>
    </row>
    <row r="26" spans="1:21" x14ac:dyDescent="0.2">
      <c r="A26" s="17" t="s">
        <v>172</v>
      </c>
      <c r="B26" s="18">
        <v>822327</v>
      </c>
      <c r="C26" s="18">
        <v>918975</v>
      </c>
      <c r="D26" s="19">
        <v>927255</v>
      </c>
      <c r="E26" s="77">
        <v>3.868073803416578</v>
      </c>
      <c r="F26" s="77">
        <v>4.0874879657122039</v>
      </c>
      <c r="G26" s="78">
        <v>3.8649513058358971</v>
      </c>
      <c r="I26" s="95">
        <v>730176</v>
      </c>
      <c r="J26" s="18">
        <v>817267</v>
      </c>
      <c r="K26" s="19">
        <v>812201</v>
      </c>
      <c r="L26" s="77">
        <v>4.4003853085216242</v>
      </c>
      <c r="M26" s="77">
        <v>4.6947550695693945</v>
      </c>
      <c r="N26" s="78">
        <v>4.4214887573089614</v>
      </c>
      <c r="P26" s="95">
        <v>92151</v>
      </c>
      <c r="Q26" s="18">
        <v>101708</v>
      </c>
      <c r="R26" s="19">
        <v>115054</v>
      </c>
      <c r="S26" s="77">
        <v>1.974995097393099</v>
      </c>
      <c r="T26" s="77">
        <v>2.0042766362094446</v>
      </c>
      <c r="U26" s="78">
        <v>2.0465050093605894</v>
      </c>
    </row>
    <row r="27" spans="1:21" x14ac:dyDescent="0.2">
      <c r="A27" s="17" t="s">
        <v>173</v>
      </c>
      <c r="B27" s="18">
        <v>71522</v>
      </c>
      <c r="C27" s="18">
        <v>70529</v>
      </c>
      <c r="D27" s="19">
        <v>68187</v>
      </c>
      <c r="E27" s="77">
        <v>0.33642623259112314</v>
      </c>
      <c r="F27" s="77">
        <v>0.313704332254649</v>
      </c>
      <c r="G27" s="78">
        <v>0.28421462778958573</v>
      </c>
      <c r="I27" s="95">
        <v>30351</v>
      </c>
      <c r="J27" s="18">
        <v>31675</v>
      </c>
      <c r="K27" s="19">
        <v>32577</v>
      </c>
      <c r="L27" s="77">
        <v>0.18290945539012488</v>
      </c>
      <c r="M27" s="77">
        <v>0.18195567278332608</v>
      </c>
      <c r="N27" s="78">
        <v>0.17734383391162292</v>
      </c>
      <c r="P27" s="95">
        <v>41171</v>
      </c>
      <c r="Q27" s="18">
        <v>38854</v>
      </c>
      <c r="R27" s="19">
        <v>35610</v>
      </c>
      <c r="S27" s="77">
        <v>0.88238351352422961</v>
      </c>
      <c r="T27" s="77">
        <v>0.7656641013812262</v>
      </c>
      <c r="U27" s="78">
        <v>0.63340729903637072</v>
      </c>
    </row>
    <row r="28" spans="1:21" x14ac:dyDescent="0.2">
      <c r="A28" s="17" t="s">
        <v>174</v>
      </c>
      <c r="B28" s="18">
        <v>154620</v>
      </c>
      <c r="C28" s="18">
        <v>166625</v>
      </c>
      <c r="D28" s="19">
        <v>205784</v>
      </c>
      <c r="E28" s="77">
        <v>0.72730382376386926</v>
      </c>
      <c r="F28" s="77">
        <v>0.74112754132244729</v>
      </c>
      <c r="G28" s="78">
        <v>0.85774154846308104</v>
      </c>
      <c r="I28" s="95">
        <v>82593</v>
      </c>
      <c r="J28" s="18">
        <v>91303</v>
      </c>
      <c r="K28" s="19">
        <v>102285</v>
      </c>
      <c r="L28" s="77">
        <v>0.49774441201398911</v>
      </c>
      <c r="M28" s="77">
        <v>0.52448614971226593</v>
      </c>
      <c r="N28" s="78">
        <v>0.5568227292768011</v>
      </c>
      <c r="P28" s="95">
        <v>72027</v>
      </c>
      <c r="Q28" s="18">
        <v>75322</v>
      </c>
      <c r="R28" s="19">
        <v>103499</v>
      </c>
      <c r="S28" s="77">
        <v>1.5436942830781299</v>
      </c>
      <c r="T28" s="77">
        <v>1.4843092460039307</v>
      </c>
      <c r="U28" s="78">
        <v>1.8409722561911073</v>
      </c>
    </row>
    <row r="29" spans="1:21" x14ac:dyDescent="0.2">
      <c r="A29" s="17" t="s">
        <v>175</v>
      </c>
      <c r="B29" s="18">
        <v>28242</v>
      </c>
      <c r="C29" s="18">
        <v>35322</v>
      </c>
      <c r="D29" s="19">
        <v>42163</v>
      </c>
      <c r="E29" s="77">
        <v>0.13284513381670673</v>
      </c>
      <c r="F29" s="77">
        <v>0.15710791906731572</v>
      </c>
      <c r="G29" s="78">
        <v>0.17574231673914828</v>
      </c>
      <c r="I29" s="95">
        <v>17825</v>
      </c>
      <c r="J29" s="18">
        <v>21368</v>
      </c>
      <c r="K29" s="19">
        <v>26595</v>
      </c>
      <c r="L29" s="77">
        <v>0.10742186558363731</v>
      </c>
      <c r="M29" s="77">
        <v>0.12274755536019295</v>
      </c>
      <c r="N29" s="78">
        <v>0.14477880906405169</v>
      </c>
      <c r="P29" s="95">
        <v>10417</v>
      </c>
      <c r="Q29" s="18">
        <v>13954</v>
      </c>
      <c r="R29" s="19">
        <v>15568</v>
      </c>
      <c r="S29" s="77">
        <v>0.22325882442451969</v>
      </c>
      <c r="T29" s="77">
        <v>0.27498010167997194</v>
      </c>
      <c r="U29" s="78">
        <v>0.27691336229705754</v>
      </c>
    </row>
    <row r="30" spans="1:21" x14ac:dyDescent="0.2">
      <c r="A30" s="17" t="s">
        <v>176</v>
      </c>
      <c r="B30" s="18">
        <v>125076</v>
      </c>
      <c r="C30" s="18">
        <v>126564</v>
      </c>
      <c r="D30" s="19">
        <v>150265</v>
      </c>
      <c r="E30" s="77">
        <v>0.58833432325112989</v>
      </c>
      <c r="F30" s="77">
        <v>0.56294113212263597</v>
      </c>
      <c r="G30" s="78">
        <v>0.62632922763579713</v>
      </c>
      <c r="I30" s="95">
        <v>0</v>
      </c>
      <c r="J30" s="18">
        <v>0</v>
      </c>
      <c r="K30" s="19">
        <v>0</v>
      </c>
      <c r="L30" s="77" t="s">
        <v>159</v>
      </c>
      <c r="M30" s="77" t="s">
        <v>159</v>
      </c>
      <c r="N30" s="78" t="s">
        <v>159</v>
      </c>
      <c r="P30" s="95">
        <v>125076</v>
      </c>
      <c r="Q30" s="18">
        <v>126564</v>
      </c>
      <c r="R30" s="19">
        <v>150265</v>
      </c>
      <c r="S30" s="77">
        <v>2.6806490087089587</v>
      </c>
      <c r="T30" s="77">
        <v>2.4940935637827124</v>
      </c>
      <c r="U30" s="78">
        <v>2.6728151583740591</v>
      </c>
    </row>
    <row r="31" spans="1:21" x14ac:dyDescent="0.2">
      <c r="A31" s="17" t="s">
        <v>177</v>
      </c>
      <c r="B31" s="18">
        <v>297</v>
      </c>
      <c r="C31" s="18">
        <v>158</v>
      </c>
      <c r="D31" s="19">
        <v>0</v>
      </c>
      <c r="E31" s="77">
        <v>1.3970329560074322E-3</v>
      </c>
      <c r="F31" s="77">
        <v>7.0276460032376101E-4</v>
      </c>
      <c r="G31" s="78" t="s">
        <v>159</v>
      </c>
      <c r="I31" s="95">
        <v>0</v>
      </c>
      <c r="J31" s="18">
        <v>0</v>
      </c>
      <c r="K31" s="19">
        <v>0</v>
      </c>
      <c r="L31" s="77" t="s">
        <v>159</v>
      </c>
      <c r="M31" s="77" t="s">
        <v>159</v>
      </c>
      <c r="N31" s="78" t="s">
        <v>159</v>
      </c>
      <c r="P31" s="95">
        <v>297</v>
      </c>
      <c r="Q31" s="18">
        <v>158</v>
      </c>
      <c r="R31" s="19">
        <v>0</v>
      </c>
      <c r="S31" s="77">
        <v>6.3653519107307616E-3</v>
      </c>
      <c r="T31" s="77">
        <v>3.1135771868593641E-3</v>
      </c>
      <c r="U31" s="78" t="s">
        <v>159</v>
      </c>
    </row>
    <row r="32" spans="1:21" x14ac:dyDescent="0.2">
      <c r="A32" s="17" t="s">
        <v>178</v>
      </c>
      <c r="B32" s="18">
        <v>27137</v>
      </c>
      <c r="C32" s="18">
        <v>21770</v>
      </c>
      <c r="D32" s="19">
        <v>2161</v>
      </c>
      <c r="E32" s="77">
        <v>0.12764741861001241</v>
      </c>
      <c r="F32" s="77">
        <v>9.6830287019292888E-2</v>
      </c>
      <c r="G32" s="78">
        <v>9.0074033269288093E-3</v>
      </c>
      <c r="I32" s="95">
        <v>0</v>
      </c>
      <c r="J32" s="18">
        <v>0</v>
      </c>
      <c r="K32" s="19">
        <v>0</v>
      </c>
      <c r="L32" s="77" t="s">
        <v>159</v>
      </c>
      <c r="M32" s="77" t="s">
        <v>159</v>
      </c>
      <c r="N32" s="78" t="s">
        <v>159</v>
      </c>
      <c r="P32" s="95">
        <v>27137</v>
      </c>
      <c r="Q32" s="18">
        <v>21770</v>
      </c>
      <c r="R32" s="19">
        <v>2161</v>
      </c>
      <c r="S32" s="77">
        <v>0.58160456162121443</v>
      </c>
      <c r="T32" s="77">
        <v>0.42900364150587572</v>
      </c>
      <c r="U32" s="78">
        <v>3.8438449121527579E-2</v>
      </c>
    </row>
    <row r="33" spans="1:21" x14ac:dyDescent="0.2">
      <c r="A33" s="17" t="s">
        <v>179</v>
      </c>
      <c r="B33" s="18">
        <v>803854</v>
      </c>
      <c r="C33" s="18">
        <v>735961</v>
      </c>
      <c r="D33" s="19">
        <v>609702</v>
      </c>
      <c r="E33" s="77">
        <v>3.7811802350787822</v>
      </c>
      <c r="F33" s="77">
        <v>3.2734641646764269</v>
      </c>
      <c r="G33" s="78">
        <v>2.5413381875220495</v>
      </c>
      <c r="I33" s="95">
        <v>694041</v>
      </c>
      <c r="J33" s="18">
        <v>634781</v>
      </c>
      <c r="K33" s="19">
        <v>508445</v>
      </c>
      <c r="L33" s="77">
        <v>4.1826187383749351</v>
      </c>
      <c r="M33" s="77">
        <v>3.6464721049746651</v>
      </c>
      <c r="N33" s="78">
        <v>2.7678910161523502</v>
      </c>
      <c r="P33" s="95">
        <v>109813</v>
      </c>
      <c r="Q33" s="18">
        <v>101180</v>
      </c>
      <c r="R33" s="19">
        <v>101257</v>
      </c>
      <c r="S33" s="77">
        <v>2.3535299305490813</v>
      </c>
      <c r="T33" s="77">
        <v>1.9938717706736107</v>
      </c>
      <c r="U33" s="78">
        <v>1.8010930322529004</v>
      </c>
    </row>
    <row r="34" spans="1:21" x14ac:dyDescent="0.2">
      <c r="A34" s="17" t="s">
        <v>180</v>
      </c>
      <c r="B34" s="18">
        <v>0</v>
      </c>
      <c r="C34" s="18">
        <v>92853</v>
      </c>
      <c r="D34" s="19">
        <v>107095</v>
      </c>
      <c r="E34" s="77" t="s">
        <v>159</v>
      </c>
      <c r="F34" s="77">
        <v>0.41299874325229224</v>
      </c>
      <c r="G34" s="78">
        <v>0.44638956931857515</v>
      </c>
      <c r="I34" s="95">
        <v>0</v>
      </c>
      <c r="J34" s="18">
        <v>88549</v>
      </c>
      <c r="K34" s="19">
        <v>100851</v>
      </c>
      <c r="L34" s="77" t="s">
        <v>159</v>
      </c>
      <c r="M34" s="77">
        <v>0.50866591536829497</v>
      </c>
      <c r="N34" s="78">
        <v>0.54901626895727307</v>
      </c>
      <c r="P34" s="95">
        <v>0</v>
      </c>
      <c r="Q34" s="18">
        <v>4304</v>
      </c>
      <c r="R34" s="19">
        <v>6244</v>
      </c>
      <c r="S34" s="77" t="s">
        <v>159</v>
      </c>
      <c r="T34" s="77">
        <v>8.4815419064827244E-2</v>
      </c>
      <c r="U34" s="78">
        <v>0.11106417228820832</v>
      </c>
    </row>
    <row r="35" spans="1:21" ht="13.5" thickBot="1" x14ac:dyDescent="0.25">
      <c r="A35" s="20" t="s">
        <v>4</v>
      </c>
      <c r="B35" s="21">
        <v>21259341</v>
      </c>
      <c r="C35" s="21">
        <v>22482635</v>
      </c>
      <c r="D35" s="22">
        <v>23991376</v>
      </c>
      <c r="E35" s="81">
        <v>100</v>
      </c>
      <c r="F35" s="81">
        <v>100</v>
      </c>
      <c r="G35" s="82">
        <v>100</v>
      </c>
      <c r="I35" s="96">
        <v>16593456</v>
      </c>
      <c r="J35" s="21">
        <v>17408086</v>
      </c>
      <c r="K35" s="22">
        <v>18369401</v>
      </c>
      <c r="L35" s="81">
        <v>100</v>
      </c>
      <c r="M35" s="81">
        <v>100</v>
      </c>
      <c r="N35" s="82">
        <v>100</v>
      </c>
      <c r="P35" s="96">
        <v>4665885</v>
      </c>
      <c r="Q35" s="21">
        <v>5074549</v>
      </c>
      <c r="R35" s="22">
        <v>5621975</v>
      </c>
      <c r="S35" s="81">
        <v>100</v>
      </c>
      <c r="T35" s="81">
        <v>100</v>
      </c>
      <c r="U35" s="82">
        <v>100</v>
      </c>
    </row>
    <row r="36" spans="1:21" x14ac:dyDescent="0.2">
      <c r="I36" s="103"/>
      <c r="P36" s="103"/>
    </row>
    <row r="37" spans="1:21" ht="16.5" thickBot="1" x14ac:dyDescent="0.3">
      <c r="A37" s="5" t="s">
        <v>36</v>
      </c>
      <c r="B37" s="6"/>
      <c r="C37" s="6"/>
      <c r="D37" s="194" t="s">
        <v>105</v>
      </c>
      <c r="E37" s="194"/>
      <c r="F37" s="6"/>
      <c r="I37" s="194" t="s">
        <v>92</v>
      </c>
      <c r="J37" s="194"/>
      <c r="K37" s="194"/>
      <c r="L37" s="194"/>
      <c r="M37" s="194"/>
      <c r="N37" s="194"/>
      <c r="P37" s="194" t="s">
        <v>93</v>
      </c>
      <c r="Q37" s="194"/>
      <c r="R37" s="194"/>
      <c r="S37" s="194"/>
      <c r="T37" s="194"/>
      <c r="U37" s="194"/>
    </row>
    <row r="38" spans="1:21" x14ac:dyDescent="0.2">
      <c r="A38" s="7"/>
      <c r="B38" s="86"/>
      <c r="C38" s="85" t="s">
        <v>29</v>
      </c>
      <c r="D38" s="87"/>
      <c r="E38" s="11"/>
      <c r="F38" s="9" t="s">
        <v>2</v>
      </c>
      <c r="G38" s="12"/>
      <c r="I38" s="32"/>
      <c r="J38" s="85" t="s">
        <v>29</v>
      </c>
      <c r="K38" s="87"/>
      <c r="L38" s="11"/>
      <c r="M38" s="85" t="s">
        <v>2</v>
      </c>
      <c r="N38" s="12"/>
      <c r="P38" s="32"/>
      <c r="Q38" s="85" t="s">
        <v>29</v>
      </c>
      <c r="R38" s="87"/>
      <c r="S38" s="11"/>
      <c r="T38" s="85" t="s">
        <v>2</v>
      </c>
      <c r="U38" s="12"/>
    </row>
    <row r="39" spans="1:21" x14ac:dyDescent="0.2">
      <c r="A39" s="13" t="s">
        <v>3</v>
      </c>
      <c r="B39" s="14" t="s">
        <v>157</v>
      </c>
      <c r="C39" s="15" t="s">
        <v>153</v>
      </c>
      <c r="D39" s="66" t="s">
        <v>154</v>
      </c>
      <c r="E39" s="15" t="s">
        <v>157</v>
      </c>
      <c r="F39" s="15" t="s">
        <v>153</v>
      </c>
      <c r="G39" s="16" t="s">
        <v>154</v>
      </c>
      <c r="I39" s="94" t="s">
        <v>157</v>
      </c>
      <c r="J39" s="15" t="s">
        <v>153</v>
      </c>
      <c r="K39" s="66" t="s">
        <v>154</v>
      </c>
      <c r="L39" s="15" t="s">
        <v>157</v>
      </c>
      <c r="M39" s="15" t="s">
        <v>153</v>
      </c>
      <c r="N39" s="16" t="s">
        <v>154</v>
      </c>
      <c r="P39" s="94" t="s">
        <v>157</v>
      </c>
      <c r="Q39" s="15" t="s">
        <v>153</v>
      </c>
      <c r="R39" s="66" t="s">
        <v>154</v>
      </c>
      <c r="S39" s="15" t="s">
        <v>157</v>
      </c>
      <c r="T39" s="15" t="s">
        <v>153</v>
      </c>
      <c r="U39" s="16" t="s">
        <v>154</v>
      </c>
    </row>
    <row r="40" spans="1:21" x14ac:dyDescent="0.2">
      <c r="A40" s="17" t="s">
        <v>82</v>
      </c>
      <c r="B40" s="18">
        <v>858254</v>
      </c>
      <c r="C40" s="18">
        <v>868822</v>
      </c>
      <c r="D40" s="19">
        <v>884015</v>
      </c>
      <c r="E40" s="77">
        <v>19.720384291227532</v>
      </c>
      <c r="F40" s="77">
        <v>19.544319356169556</v>
      </c>
      <c r="G40" s="78">
        <v>19.71807204245648</v>
      </c>
      <c r="I40" s="95">
        <v>691450</v>
      </c>
      <c r="J40" s="18">
        <v>704698</v>
      </c>
      <c r="K40" s="19">
        <v>720956</v>
      </c>
      <c r="L40" s="77">
        <v>19.682148039812336</v>
      </c>
      <c r="M40" s="77">
        <v>19.738367158759441</v>
      </c>
      <c r="N40" s="78">
        <v>19.967037145663856</v>
      </c>
      <c r="P40" s="95">
        <v>166804</v>
      </c>
      <c r="Q40" s="18">
        <v>164124</v>
      </c>
      <c r="R40" s="19">
        <v>163059</v>
      </c>
      <c r="S40" s="77">
        <v>19.880481601460726</v>
      </c>
      <c r="T40" s="77">
        <v>18.752742230347348</v>
      </c>
      <c r="U40" s="78">
        <v>18.687811016547055</v>
      </c>
    </row>
    <row r="41" spans="1:21" x14ac:dyDescent="0.2">
      <c r="A41" s="17" t="s">
        <v>158</v>
      </c>
      <c r="B41" s="18">
        <v>123100</v>
      </c>
      <c r="C41" s="18">
        <v>127745</v>
      </c>
      <c r="D41" s="19">
        <v>140002</v>
      </c>
      <c r="E41" s="77">
        <v>2.8285091665755231</v>
      </c>
      <c r="F41" s="77">
        <v>2.8736485449883631</v>
      </c>
      <c r="G41" s="78">
        <v>3.1227632133934291</v>
      </c>
      <c r="I41" s="95">
        <v>122186</v>
      </c>
      <c r="J41" s="18">
        <v>126866</v>
      </c>
      <c r="K41" s="19">
        <v>139116</v>
      </c>
      <c r="L41" s="77">
        <v>3.4780286938932825</v>
      </c>
      <c r="M41" s="77">
        <v>3.5534763657100985</v>
      </c>
      <c r="N41" s="78">
        <v>3.8528486336977195</v>
      </c>
      <c r="P41" s="95">
        <v>914</v>
      </c>
      <c r="Q41" s="18">
        <v>879</v>
      </c>
      <c r="R41" s="19">
        <v>886</v>
      </c>
      <c r="S41" s="77">
        <v>0.10893479882817621</v>
      </c>
      <c r="T41" s="77">
        <v>0.10043418647166362</v>
      </c>
      <c r="U41" s="78">
        <v>0.10154238993653028</v>
      </c>
    </row>
    <row r="42" spans="1:21" x14ac:dyDescent="0.2">
      <c r="A42" s="17" t="s">
        <v>83</v>
      </c>
      <c r="B42" s="18">
        <v>1123032</v>
      </c>
      <c r="C42" s="18">
        <v>1116898</v>
      </c>
      <c r="D42" s="19">
        <v>1128108</v>
      </c>
      <c r="E42" s="77">
        <v>25.804275437511315</v>
      </c>
      <c r="F42" s="77">
        <v>25.124837078558166</v>
      </c>
      <c r="G42" s="78">
        <v>25.162598842408215</v>
      </c>
      <c r="I42" s="95">
        <v>820301</v>
      </c>
      <c r="J42" s="18">
        <v>804658</v>
      </c>
      <c r="K42" s="19">
        <v>810426</v>
      </c>
      <c r="L42" s="77">
        <v>23.349896188019521</v>
      </c>
      <c r="M42" s="77">
        <v>22.538215010164713</v>
      </c>
      <c r="N42" s="78">
        <v>22.444928741576152</v>
      </c>
      <c r="P42" s="95">
        <v>302731</v>
      </c>
      <c r="Q42" s="18">
        <v>312240</v>
      </c>
      <c r="R42" s="19">
        <v>317682</v>
      </c>
      <c r="S42" s="77">
        <v>36.080897794368283</v>
      </c>
      <c r="T42" s="77">
        <v>35.6764168190128</v>
      </c>
      <c r="U42" s="78">
        <v>36.408791783088951</v>
      </c>
    </row>
    <row r="43" spans="1:21" x14ac:dyDescent="0.2">
      <c r="A43" s="17" t="s">
        <v>85</v>
      </c>
      <c r="B43" s="18">
        <v>571124</v>
      </c>
      <c r="C43" s="18">
        <v>571839</v>
      </c>
      <c r="D43" s="19">
        <v>584618</v>
      </c>
      <c r="E43" s="77">
        <v>13.12290389318667</v>
      </c>
      <c r="F43" s="77">
        <v>12.863629185624491</v>
      </c>
      <c r="G43" s="78">
        <v>13.039982173737803</v>
      </c>
      <c r="I43" s="95">
        <v>482118</v>
      </c>
      <c r="J43" s="18">
        <v>482473</v>
      </c>
      <c r="K43" s="19">
        <v>507790</v>
      </c>
      <c r="L43" s="77">
        <v>13.723505457601048</v>
      </c>
      <c r="M43" s="77">
        <v>13.51391549030669</v>
      </c>
      <c r="N43" s="78">
        <v>14.063357253697381</v>
      </c>
      <c r="P43" s="95">
        <v>89006</v>
      </c>
      <c r="Q43" s="18">
        <v>89366</v>
      </c>
      <c r="R43" s="19">
        <v>76828</v>
      </c>
      <c r="S43" s="77">
        <v>10.608151755471173</v>
      </c>
      <c r="T43" s="77">
        <v>10.210923217550274</v>
      </c>
      <c r="U43" s="78">
        <v>8.8050775779274808</v>
      </c>
    </row>
    <row r="44" spans="1:21" x14ac:dyDescent="0.2">
      <c r="A44" s="17" t="s">
        <v>181</v>
      </c>
      <c r="B44" s="18">
        <v>446578</v>
      </c>
      <c r="C44" s="18">
        <v>640617</v>
      </c>
      <c r="D44" s="19">
        <v>662080</v>
      </c>
      <c r="E44" s="77">
        <v>10.261169509268594</v>
      </c>
      <c r="F44" s="77">
        <v>14.410803631804065</v>
      </c>
      <c r="G44" s="78">
        <v>14.767782376848343</v>
      </c>
      <c r="I44" s="95">
        <v>406353</v>
      </c>
      <c r="J44" s="18">
        <v>597732</v>
      </c>
      <c r="K44" s="19">
        <v>613030</v>
      </c>
      <c r="L44" s="77">
        <v>11.566852125854165</v>
      </c>
      <c r="M44" s="77">
        <v>16.742283472550792</v>
      </c>
      <c r="N44" s="78">
        <v>16.978002515280146</v>
      </c>
      <c r="P44" s="95">
        <v>40225</v>
      </c>
      <c r="Q44" s="18">
        <v>42885</v>
      </c>
      <c r="R44" s="19">
        <v>49050</v>
      </c>
      <c r="S44" s="77">
        <v>4.7942038105726343</v>
      </c>
      <c r="T44" s="77">
        <v>4.9000228519195614</v>
      </c>
      <c r="U44" s="78">
        <v>5.6215058988564444</v>
      </c>
    </row>
    <row r="45" spans="1:21" x14ac:dyDescent="0.2">
      <c r="A45" s="17" t="s">
        <v>182</v>
      </c>
      <c r="B45" s="18">
        <v>0</v>
      </c>
      <c r="C45" s="18">
        <v>0</v>
      </c>
      <c r="D45" s="19">
        <v>0</v>
      </c>
      <c r="E45" s="77" t="s">
        <v>159</v>
      </c>
      <c r="F45" s="77" t="s">
        <v>159</v>
      </c>
      <c r="G45" s="78" t="s">
        <v>159</v>
      </c>
      <c r="I45" s="95">
        <v>0</v>
      </c>
      <c r="J45" s="18">
        <v>0</v>
      </c>
      <c r="K45" s="19">
        <v>0</v>
      </c>
      <c r="L45" s="77" t="s">
        <v>159</v>
      </c>
      <c r="M45" s="77" t="s">
        <v>159</v>
      </c>
      <c r="N45" s="78" t="s">
        <v>159</v>
      </c>
      <c r="P45" s="95">
        <v>0</v>
      </c>
      <c r="Q45" s="18">
        <v>0</v>
      </c>
      <c r="R45" s="19">
        <v>0</v>
      </c>
      <c r="S45" s="77" t="s">
        <v>159</v>
      </c>
      <c r="T45" s="77" t="s">
        <v>159</v>
      </c>
      <c r="U45" s="78" t="s">
        <v>159</v>
      </c>
    </row>
    <row r="46" spans="1:21" x14ac:dyDescent="0.2">
      <c r="A46" s="17" t="s">
        <v>160</v>
      </c>
      <c r="B46" s="18">
        <v>122563</v>
      </c>
      <c r="C46" s="18">
        <v>124405</v>
      </c>
      <c r="D46" s="19">
        <v>127135</v>
      </c>
      <c r="E46" s="77">
        <v>2.8161703410478949</v>
      </c>
      <c r="F46" s="77">
        <v>2.7985145973562746</v>
      </c>
      <c r="G46" s="78">
        <v>2.835763068633117</v>
      </c>
      <c r="I46" s="95">
        <v>122563</v>
      </c>
      <c r="J46" s="18">
        <v>124405</v>
      </c>
      <c r="K46" s="19">
        <v>127135</v>
      </c>
      <c r="L46" s="77">
        <v>3.4887600118642261</v>
      </c>
      <c r="M46" s="77">
        <v>3.4845445373556729</v>
      </c>
      <c r="N46" s="78">
        <v>3.5210321677244858</v>
      </c>
      <c r="P46" s="95">
        <v>0</v>
      </c>
      <c r="Q46" s="18">
        <v>0</v>
      </c>
      <c r="R46" s="19">
        <v>0</v>
      </c>
      <c r="S46" s="77" t="s">
        <v>159</v>
      </c>
      <c r="T46" s="77" t="s">
        <v>159</v>
      </c>
      <c r="U46" s="78" t="s">
        <v>159</v>
      </c>
    </row>
    <row r="47" spans="1:21" x14ac:dyDescent="0.2">
      <c r="A47" s="17" t="s">
        <v>161</v>
      </c>
      <c r="B47" s="18">
        <v>104779</v>
      </c>
      <c r="C47" s="18">
        <v>108072</v>
      </c>
      <c r="D47" s="19">
        <v>107231</v>
      </c>
      <c r="E47" s="77">
        <v>2.4075415269262126</v>
      </c>
      <c r="F47" s="77">
        <v>2.431100595357802</v>
      </c>
      <c r="G47" s="78">
        <v>2.3918017037998802</v>
      </c>
      <c r="I47" s="95">
        <v>66981</v>
      </c>
      <c r="J47" s="18">
        <v>64302</v>
      </c>
      <c r="K47" s="19">
        <v>61170</v>
      </c>
      <c r="L47" s="77">
        <v>1.9066164695273267</v>
      </c>
      <c r="M47" s="77">
        <v>1.8010785968493588</v>
      </c>
      <c r="N47" s="78">
        <v>1.6941167868777818</v>
      </c>
      <c r="P47" s="95">
        <v>37798</v>
      </c>
      <c r="Q47" s="18">
        <v>43770</v>
      </c>
      <c r="R47" s="19">
        <v>46061</v>
      </c>
      <c r="S47" s="77">
        <v>4.5049425887389543</v>
      </c>
      <c r="T47" s="77">
        <v>5.0011425959780622</v>
      </c>
      <c r="U47" s="78">
        <v>5.2789435924001369</v>
      </c>
    </row>
    <row r="48" spans="1:21" x14ac:dyDescent="0.2">
      <c r="A48" s="17" t="s">
        <v>162</v>
      </c>
      <c r="B48" s="18">
        <v>57377</v>
      </c>
      <c r="C48" s="18">
        <v>67333</v>
      </c>
      <c r="D48" s="19">
        <v>60204</v>
      </c>
      <c r="E48" s="77">
        <v>1.318370190500437</v>
      </c>
      <c r="F48" s="77">
        <v>1.5146688909914396</v>
      </c>
      <c r="G48" s="78">
        <v>1.3428582198764161</v>
      </c>
      <c r="I48" s="95">
        <v>0</v>
      </c>
      <c r="J48" s="18">
        <v>0</v>
      </c>
      <c r="K48" s="19">
        <v>0</v>
      </c>
      <c r="L48" s="77" t="s">
        <v>159</v>
      </c>
      <c r="M48" s="77" t="s">
        <v>159</v>
      </c>
      <c r="N48" s="78" t="s">
        <v>159</v>
      </c>
      <c r="P48" s="95">
        <v>57377</v>
      </c>
      <c r="Q48" s="18">
        <v>67333</v>
      </c>
      <c r="R48" s="19">
        <v>60204</v>
      </c>
      <c r="S48" s="77">
        <v>6.8384594664816918</v>
      </c>
      <c r="T48" s="77">
        <v>7.6934414990859228</v>
      </c>
      <c r="U48" s="78">
        <v>6.8998397784863075</v>
      </c>
    </row>
    <row r="49" spans="1:21" x14ac:dyDescent="0.2">
      <c r="A49" s="17" t="s">
        <v>163</v>
      </c>
      <c r="B49" s="18">
        <v>90882</v>
      </c>
      <c r="C49" s="18">
        <v>97754</v>
      </c>
      <c r="D49" s="19">
        <v>107268</v>
      </c>
      <c r="E49" s="77">
        <v>2.0882255895752779</v>
      </c>
      <c r="F49" s="77">
        <v>2.1989951846787932</v>
      </c>
      <c r="G49" s="78">
        <v>2.3926269937164211</v>
      </c>
      <c r="I49" s="95">
        <v>70769</v>
      </c>
      <c r="J49" s="18">
        <v>77262</v>
      </c>
      <c r="K49" s="19">
        <v>85344</v>
      </c>
      <c r="L49" s="77">
        <v>2.0144420198560695</v>
      </c>
      <c r="M49" s="77">
        <v>2.1640840805849768</v>
      </c>
      <c r="N49" s="78">
        <v>2.3636211060862746</v>
      </c>
      <c r="P49" s="95">
        <v>20113</v>
      </c>
      <c r="Q49" s="18">
        <v>20492</v>
      </c>
      <c r="R49" s="19">
        <v>21924</v>
      </c>
      <c r="S49" s="77">
        <v>2.397161497627033</v>
      </c>
      <c r="T49" s="77">
        <v>2.3414076782449724</v>
      </c>
      <c r="U49" s="78">
        <v>2.5126584164429908</v>
      </c>
    </row>
    <row r="50" spans="1:21" x14ac:dyDescent="0.2">
      <c r="A50" s="17" t="s">
        <v>183</v>
      </c>
      <c r="B50" s="18">
        <v>156860</v>
      </c>
      <c r="C50" s="18">
        <v>0</v>
      </c>
      <c r="D50" s="19">
        <v>0</v>
      </c>
      <c r="E50" s="77">
        <v>3.604223784476333</v>
      </c>
      <c r="F50" s="77" t="s">
        <v>159</v>
      </c>
      <c r="G50" s="78" t="s">
        <v>159</v>
      </c>
      <c r="I50" s="95">
        <v>156860</v>
      </c>
      <c r="J50" s="18">
        <v>0</v>
      </c>
      <c r="K50" s="19">
        <v>0</v>
      </c>
      <c r="L50" s="77">
        <v>4.4650252968760764</v>
      </c>
      <c r="M50" s="77" t="s">
        <v>159</v>
      </c>
      <c r="N50" s="78" t="s">
        <v>159</v>
      </c>
      <c r="P50" s="95">
        <v>0</v>
      </c>
      <c r="Q50" s="18">
        <v>0</v>
      </c>
      <c r="R50" s="19">
        <v>0</v>
      </c>
      <c r="S50" s="77" t="s">
        <v>159</v>
      </c>
      <c r="T50" s="77" t="s">
        <v>159</v>
      </c>
      <c r="U50" s="78" t="s">
        <v>159</v>
      </c>
    </row>
    <row r="51" spans="1:21" x14ac:dyDescent="0.2">
      <c r="A51" s="17" t="s">
        <v>164</v>
      </c>
      <c r="B51" s="18">
        <v>0</v>
      </c>
      <c r="C51" s="18">
        <v>0</v>
      </c>
      <c r="D51" s="19">
        <v>0</v>
      </c>
      <c r="E51" s="77" t="s">
        <v>159</v>
      </c>
      <c r="F51" s="77" t="s">
        <v>159</v>
      </c>
      <c r="G51" s="78" t="s">
        <v>159</v>
      </c>
      <c r="I51" s="95">
        <v>0</v>
      </c>
      <c r="J51" s="18">
        <v>0</v>
      </c>
      <c r="K51" s="19">
        <v>0</v>
      </c>
      <c r="L51" s="77" t="s">
        <v>159</v>
      </c>
      <c r="M51" s="77" t="s">
        <v>159</v>
      </c>
      <c r="N51" s="78" t="s">
        <v>159</v>
      </c>
      <c r="P51" s="95">
        <v>0</v>
      </c>
      <c r="Q51" s="18">
        <v>0</v>
      </c>
      <c r="R51" s="19">
        <v>0</v>
      </c>
      <c r="S51" s="77" t="s">
        <v>159</v>
      </c>
      <c r="T51" s="77" t="s">
        <v>159</v>
      </c>
      <c r="U51" s="78" t="s">
        <v>159</v>
      </c>
    </row>
    <row r="52" spans="1:21" x14ac:dyDescent="0.2">
      <c r="A52" s="17" t="s">
        <v>165</v>
      </c>
      <c r="B52" s="18">
        <v>0</v>
      </c>
      <c r="C52" s="18">
        <v>0</v>
      </c>
      <c r="D52" s="19">
        <v>0</v>
      </c>
      <c r="E52" s="77" t="s">
        <v>159</v>
      </c>
      <c r="F52" s="77" t="s">
        <v>159</v>
      </c>
      <c r="G52" s="78" t="s">
        <v>159</v>
      </c>
      <c r="I52" s="95">
        <v>0</v>
      </c>
      <c r="J52" s="18">
        <v>0</v>
      </c>
      <c r="K52" s="19">
        <v>0</v>
      </c>
      <c r="L52" s="77" t="s">
        <v>159</v>
      </c>
      <c r="M52" s="77" t="s">
        <v>159</v>
      </c>
      <c r="N52" s="78" t="s">
        <v>159</v>
      </c>
      <c r="P52" s="95">
        <v>0</v>
      </c>
      <c r="Q52" s="18">
        <v>0</v>
      </c>
      <c r="R52" s="19">
        <v>0</v>
      </c>
      <c r="S52" s="77" t="s">
        <v>159</v>
      </c>
      <c r="T52" s="77" t="s">
        <v>159</v>
      </c>
      <c r="U52" s="78" t="s">
        <v>159</v>
      </c>
    </row>
    <row r="53" spans="1:21" x14ac:dyDescent="0.2">
      <c r="A53" s="17" t="s">
        <v>166</v>
      </c>
      <c r="B53" s="18">
        <v>0</v>
      </c>
      <c r="C53" s="18">
        <v>0</v>
      </c>
      <c r="D53" s="19">
        <v>0</v>
      </c>
      <c r="E53" s="77" t="s">
        <v>159</v>
      </c>
      <c r="F53" s="77" t="s">
        <v>159</v>
      </c>
      <c r="G53" s="78" t="s">
        <v>159</v>
      </c>
      <c r="I53" s="95">
        <v>0</v>
      </c>
      <c r="J53" s="18">
        <v>0</v>
      </c>
      <c r="K53" s="19">
        <v>0</v>
      </c>
      <c r="L53" s="77" t="s">
        <v>159</v>
      </c>
      <c r="M53" s="77" t="s">
        <v>159</v>
      </c>
      <c r="N53" s="78" t="s">
        <v>159</v>
      </c>
      <c r="P53" s="95">
        <v>0</v>
      </c>
      <c r="Q53" s="18">
        <v>0</v>
      </c>
      <c r="R53" s="19">
        <v>0</v>
      </c>
      <c r="S53" s="77" t="s">
        <v>159</v>
      </c>
      <c r="T53" s="77" t="s">
        <v>159</v>
      </c>
      <c r="U53" s="78" t="s">
        <v>159</v>
      </c>
    </row>
    <row r="54" spans="1:21" x14ac:dyDescent="0.2">
      <c r="A54" s="17" t="s">
        <v>167</v>
      </c>
      <c r="B54" s="18">
        <v>249884</v>
      </c>
      <c r="C54" s="18">
        <v>253054</v>
      </c>
      <c r="D54" s="19">
        <v>254770</v>
      </c>
      <c r="E54" s="77">
        <v>5.7416668121897487</v>
      </c>
      <c r="F54" s="77">
        <v>5.6924987976318864</v>
      </c>
      <c r="G54" s="78">
        <v>5.6826787037059754</v>
      </c>
      <c r="I54" s="95">
        <v>204992</v>
      </c>
      <c r="J54" s="18">
        <v>206384</v>
      </c>
      <c r="K54" s="19">
        <v>206576</v>
      </c>
      <c r="L54" s="77">
        <v>5.8351043328906069</v>
      </c>
      <c r="M54" s="77">
        <v>5.7807502897601646</v>
      </c>
      <c r="N54" s="78">
        <v>5.7211683728308751</v>
      </c>
      <c r="P54" s="95">
        <v>44892</v>
      </c>
      <c r="Q54" s="18">
        <v>46670</v>
      </c>
      <c r="R54" s="19">
        <v>48194</v>
      </c>
      <c r="S54" s="77">
        <v>5.3504387188123488</v>
      </c>
      <c r="T54" s="77">
        <v>5.3324954296160874</v>
      </c>
      <c r="U54" s="78">
        <v>5.5234017388274719</v>
      </c>
    </row>
    <row r="55" spans="1:21" x14ac:dyDescent="0.2">
      <c r="A55" s="17" t="s">
        <v>168</v>
      </c>
      <c r="B55" s="18">
        <v>0</v>
      </c>
      <c r="C55" s="18">
        <v>0</v>
      </c>
      <c r="D55" s="19">
        <v>0</v>
      </c>
      <c r="E55" s="77" t="s">
        <v>159</v>
      </c>
      <c r="F55" s="77" t="s">
        <v>159</v>
      </c>
      <c r="G55" s="78" t="s">
        <v>159</v>
      </c>
      <c r="I55" s="95">
        <v>0</v>
      </c>
      <c r="J55" s="18">
        <v>0</v>
      </c>
      <c r="K55" s="19">
        <v>0</v>
      </c>
      <c r="L55" s="77" t="s">
        <v>159</v>
      </c>
      <c r="M55" s="77" t="s">
        <v>159</v>
      </c>
      <c r="N55" s="78" t="s">
        <v>159</v>
      </c>
      <c r="P55" s="95">
        <v>0</v>
      </c>
      <c r="Q55" s="18">
        <v>0</v>
      </c>
      <c r="R55" s="19">
        <v>0</v>
      </c>
      <c r="S55" s="77" t="s">
        <v>159</v>
      </c>
      <c r="T55" s="77" t="s">
        <v>159</v>
      </c>
      <c r="U55" s="78" t="s">
        <v>159</v>
      </c>
    </row>
    <row r="56" spans="1:21" x14ac:dyDescent="0.2">
      <c r="A56" s="17" t="s">
        <v>169</v>
      </c>
      <c r="B56" s="18">
        <v>1642</v>
      </c>
      <c r="C56" s="18">
        <v>1683</v>
      </c>
      <c r="D56" s="19">
        <v>1709</v>
      </c>
      <c r="E56" s="77">
        <v>3.7728773773493172E-2</v>
      </c>
      <c r="F56" s="77">
        <v>3.7859411336767901E-2</v>
      </c>
      <c r="G56" s="78">
        <v>3.8119472091037061E-2</v>
      </c>
      <c r="I56" s="95">
        <v>0</v>
      </c>
      <c r="J56" s="18">
        <v>0</v>
      </c>
      <c r="K56" s="19">
        <v>0</v>
      </c>
      <c r="L56" s="77" t="s">
        <v>159</v>
      </c>
      <c r="M56" s="77" t="s">
        <v>159</v>
      </c>
      <c r="N56" s="78" t="s">
        <v>159</v>
      </c>
      <c r="P56" s="95">
        <v>1642</v>
      </c>
      <c r="Q56" s="18">
        <v>1683</v>
      </c>
      <c r="R56" s="19">
        <v>1709</v>
      </c>
      <c r="S56" s="77">
        <v>0.19570124691013713</v>
      </c>
      <c r="T56" s="77">
        <v>0.19229890310786105</v>
      </c>
      <c r="U56" s="78">
        <v>0.19586449706718989</v>
      </c>
    </row>
    <row r="57" spans="1:21" x14ac:dyDescent="0.2">
      <c r="A57" s="17" t="s">
        <v>170</v>
      </c>
      <c r="B57" s="18">
        <v>296</v>
      </c>
      <c r="C57" s="18">
        <v>0</v>
      </c>
      <c r="D57" s="19">
        <v>0</v>
      </c>
      <c r="E57" s="77">
        <v>6.801289303869658E-3</v>
      </c>
      <c r="F57" s="77" t="s">
        <v>159</v>
      </c>
      <c r="G57" s="78" t="s">
        <v>159</v>
      </c>
      <c r="I57" s="95">
        <v>0</v>
      </c>
      <c r="J57" s="18">
        <v>0</v>
      </c>
      <c r="K57" s="19">
        <v>0</v>
      </c>
      <c r="L57" s="77" t="s">
        <v>159</v>
      </c>
      <c r="M57" s="77" t="s">
        <v>159</v>
      </c>
      <c r="N57" s="78" t="s">
        <v>159</v>
      </c>
      <c r="P57" s="95">
        <v>296</v>
      </c>
      <c r="Q57" s="18">
        <v>0</v>
      </c>
      <c r="R57" s="19">
        <v>0</v>
      </c>
      <c r="S57" s="77">
        <v>3.5278665703654441E-2</v>
      </c>
      <c r="T57" s="77" t="s">
        <v>159</v>
      </c>
      <c r="U57" s="78" t="s">
        <v>159</v>
      </c>
    </row>
    <row r="58" spans="1:21" x14ac:dyDescent="0.2">
      <c r="A58" s="17" t="s">
        <v>171</v>
      </c>
      <c r="B58" s="18">
        <v>0</v>
      </c>
      <c r="C58" s="18">
        <v>0</v>
      </c>
      <c r="D58" s="19">
        <v>0</v>
      </c>
      <c r="E58" s="77" t="s">
        <v>159</v>
      </c>
      <c r="F58" s="77" t="s">
        <v>159</v>
      </c>
      <c r="G58" s="78" t="s">
        <v>159</v>
      </c>
      <c r="I58" s="95">
        <v>0</v>
      </c>
      <c r="J58" s="18">
        <v>0</v>
      </c>
      <c r="K58" s="19">
        <v>0</v>
      </c>
      <c r="L58" s="77" t="s">
        <v>159</v>
      </c>
      <c r="M58" s="77" t="s">
        <v>159</v>
      </c>
      <c r="N58" s="78" t="s">
        <v>159</v>
      </c>
      <c r="P58" s="95">
        <v>0</v>
      </c>
      <c r="Q58" s="18">
        <v>0</v>
      </c>
      <c r="R58" s="19">
        <v>0</v>
      </c>
      <c r="S58" s="77" t="s">
        <v>159</v>
      </c>
      <c r="T58" s="77" t="s">
        <v>159</v>
      </c>
      <c r="U58" s="78" t="s">
        <v>159</v>
      </c>
    </row>
    <row r="59" spans="1:21" x14ac:dyDescent="0.2">
      <c r="A59" s="17" t="s">
        <v>172</v>
      </c>
      <c r="B59" s="18">
        <v>190400</v>
      </c>
      <c r="C59" s="18">
        <v>205859</v>
      </c>
      <c r="D59" s="19">
        <v>199535</v>
      </c>
      <c r="E59" s="77">
        <v>4.3748833900566986</v>
      </c>
      <c r="F59" s="77">
        <v>4.6308381214353549</v>
      </c>
      <c r="G59" s="78">
        <v>4.4506546891077123</v>
      </c>
      <c r="I59" s="95">
        <v>172356</v>
      </c>
      <c r="J59" s="18">
        <v>186295</v>
      </c>
      <c r="K59" s="19">
        <v>178480</v>
      </c>
      <c r="L59" s="77">
        <v>4.9061194700266038</v>
      </c>
      <c r="M59" s="77">
        <v>5.2180637802875696</v>
      </c>
      <c r="N59" s="78">
        <v>4.9430433892749139</v>
      </c>
      <c r="P59" s="95">
        <v>18044</v>
      </c>
      <c r="Q59" s="18">
        <v>19564</v>
      </c>
      <c r="R59" s="19">
        <v>21055</v>
      </c>
      <c r="S59" s="77">
        <v>2.1505683917457459</v>
      </c>
      <c r="T59" s="77">
        <v>2.2353747714808043</v>
      </c>
      <c r="U59" s="78">
        <v>2.4130643567874097</v>
      </c>
    </row>
    <row r="60" spans="1:21" x14ac:dyDescent="0.2">
      <c r="A60" s="17" t="s">
        <v>173</v>
      </c>
      <c r="B60" s="18">
        <v>11427</v>
      </c>
      <c r="C60" s="18">
        <v>11612</v>
      </c>
      <c r="D60" s="19">
        <v>11153</v>
      </c>
      <c r="E60" s="77">
        <v>0.26256193538958977</v>
      </c>
      <c r="F60" s="77">
        <v>0.26121419158796721</v>
      </c>
      <c r="G60" s="78">
        <v>0.2487691470048779</v>
      </c>
      <c r="I60" s="95">
        <v>6242</v>
      </c>
      <c r="J60" s="18">
        <v>6412</v>
      </c>
      <c r="K60" s="19">
        <v>6049</v>
      </c>
      <c r="L60" s="77">
        <v>0.1776787447602988</v>
      </c>
      <c r="M60" s="77">
        <v>0.17959808346549236</v>
      </c>
      <c r="N60" s="78">
        <v>0.16752840352826062</v>
      </c>
      <c r="P60" s="95">
        <v>5185</v>
      </c>
      <c r="Q60" s="18">
        <v>5200</v>
      </c>
      <c r="R60" s="19">
        <v>5104</v>
      </c>
      <c r="S60" s="77">
        <v>0.61797257322110899</v>
      </c>
      <c r="T60" s="77">
        <v>0.59414990859232175</v>
      </c>
      <c r="U60" s="78">
        <v>0.58495751493910897</v>
      </c>
    </row>
    <row r="61" spans="1:21" x14ac:dyDescent="0.2">
      <c r="A61" s="17" t="s">
        <v>174</v>
      </c>
      <c r="B61" s="18">
        <v>38913</v>
      </c>
      <c r="C61" s="18">
        <v>41444</v>
      </c>
      <c r="D61" s="19">
        <v>46803</v>
      </c>
      <c r="E61" s="77">
        <v>0.89411679284283785</v>
      </c>
      <c r="F61" s="77">
        <v>0.93229081606714725</v>
      </c>
      <c r="G61" s="78">
        <v>1.0439471341584596</v>
      </c>
      <c r="I61" s="95">
        <v>21910</v>
      </c>
      <c r="J61" s="18">
        <v>22420</v>
      </c>
      <c r="K61" s="19">
        <v>24341</v>
      </c>
      <c r="L61" s="77">
        <v>0.62366890382860407</v>
      </c>
      <c r="M61" s="77">
        <v>0.62797707911670908</v>
      </c>
      <c r="N61" s="78">
        <v>0.67412942143848431</v>
      </c>
      <c r="P61" s="95">
        <v>17003</v>
      </c>
      <c r="Q61" s="18">
        <v>19024</v>
      </c>
      <c r="R61" s="19">
        <v>22462</v>
      </c>
      <c r="S61" s="77">
        <v>2.0264971383757988</v>
      </c>
      <c r="T61" s="77">
        <v>2.173674588665448</v>
      </c>
      <c r="U61" s="78">
        <v>2.5743173394518544</v>
      </c>
    </row>
    <row r="62" spans="1:21" x14ac:dyDescent="0.2">
      <c r="A62" s="17" t="s">
        <v>175</v>
      </c>
      <c r="B62" s="18">
        <v>0</v>
      </c>
      <c r="C62" s="18">
        <v>0</v>
      </c>
      <c r="D62" s="19">
        <v>0</v>
      </c>
      <c r="E62" s="77" t="s">
        <v>159</v>
      </c>
      <c r="F62" s="77" t="s">
        <v>159</v>
      </c>
      <c r="G62" s="78" t="s">
        <v>159</v>
      </c>
      <c r="I62" s="95">
        <v>0</v>
      </c>
      <c r="J62" s="18">
        <v>0</v>
      </c>
      <c r="K62" s="19">
        <v>0</v>
      </c>
      <c r="L62" s="77" t="s">
        <v>159</v>
      </c>
      <c r="M62" s="77" t="s">
        <v>159</v>
      </c>
      <c r="N62" s="78" t="s">
        <v>159</v>
      </c>
      <c r="P62" s="95">
        <v>0</v>
      </c>
      <c r="Q62" s="18">
        <v>0</v>
      </c>
      <c r="R62" s="19">
        <v>0</v>
      </c>
      <c r="S62" s="77" t="s">
        <v>159</v>
      </c>
      <c r="T62" s="77" t="s">
        <v>159</v>
      </c>
      <c r="U62" s="78" t="s">
        <v>159</v>
      </c>
    </row>
    <row r="63" spans="1:21" x14ac:dyDescent="0.2">
      <c r="A63" s="17" t="s">
        <v>176</v>
      </c>
      <c r="B63" s="18">
        <v>20825</v>
      </c>
      <c r="C63" s="18">
        <v>22227</v>
      </c>
      <c r="D63" s="19">
        <v>24240</v>
      </c>
      <c r="E63" s="77">
        <v>0.47850287078745146</v>
      </c>
      <c r="F63" s="77">
        <v>0.50000067485581701</v>
      </c>
      <c r="G63" s="78">
        <v>0.54067642099867663</v>
      </c>
      <c r="I63" s="95">
        <v>0</v>
      </c>
      <c r="J63" s="18">
        <v>0</v>
      </c>
      <c r="K63" s="19">
        <v>0</v>
      </c>
      <c r="L63" s="77" t="s">
        <v>159</v>
      </c>
      <c r="M63" s="77" t="s">
        <v>159</v>
      </c>
      <c r="N63" s="78" t="s">
        <v>159</v>
      </c>
      <c r="P63" s="95">
        <v>20825</v>
      </c>
      <c r="Q63" s="18">
        <v>22227</v>
      </c>
      <c r="R63" s="19">
        <v>24240</v>
      </c>
      <c r="S63" s="77">
        <v>2.4820209908060935</v>
      </c>
      <c r="T63" s="77">
        <v>2.5396480804387567</v>
      </c>
      <c r="U63" s="78">
        <v>2.7780897653064267</v>
      </c>
    </row>
    <row r="64" spans="1:21" x14ac:dyDescent="0.2">
      <c r="A64" s="17" t="s">
        <v>177</v>
      </c>
      <c r="B64" s="18">
        <v>120</v>
      </c>
      <c r="C64" s="18">
        <v>65</v>
      </c>
      <c r="D64" s="19">
        <v>0</v>
      </c>
      <c r="E64" s="77">
        <v>2.7572794475147263E-3</v>
      </c>
      <c r="F64" s="77">
        <v>1.462187603618487E-3</v>
      </c>
      <c r="G64" s="78" t="s">
        <v>159</v>
      </c>
      <c r="I64" s="95">
        <v>0</v>
      </c>
      <c r="J64" s="18">
        <v>0</v>
      </c>
      <c r="K64" s="19">
        <v>0</v>
      </c>
      <c r="L64" s="77" t="s">
        <v>159</v>
      </c>
      <c r="M64" s="77" t="s">
        <v>159</v>
      </c>
      <c r="N64" s="78" t="s">
        <v>159</v>
      </c>
      <c r="P64" s="95">
        <v>120</v>
      </c>
      <c r="Q64" s="18">
        <v>65</v>
      </c>
      <c r="R64" s="19">
        <v>0</v>
      </c>
      <c r="S64" s="77">
        <v>1.43021617717518E-2</v>
      </c>
      <c r="T64" s="77">
        <v>7.4268738574040215E-3</v>
      </c>
      <c r="U64" s="78" t="s">
        <v>159</v>
      </c>
    </row>
    <row r="65" spans="1:21" x14ac:dyDescent="0.2">
      <c r="A65" s="17" t="s">
        <v>178</v>
      </c>
      <c r="B65" s="18">
        <v>606</v>
      </c>
      <c r="C65" s="18">
        <v>4861</v>
      </c>
      <c r="D65" s="19">
        <v>397</v>
      </c>
      <c r="E65" s="77">
        <v>1.3924261209949367E-2</v>
      </c>
      <c r="F65" s="77">
        <v>0.109349137556761</v>
      </c>
      <c r="G65" s="78">
        <v>8.8551377531548934E-3</v>
      </c>
      <c r="I65" s="95">
        <v>0</v>
      </c>
      <c r="J65" s="18">
        <v>0</v>
      </c>
      <c r="K65" s="19">
        <v>0</v>
      </c>
      <c r="L65" s="77" t="s">
        <v>159</v>
      </c>
      <c r="M65" s="77" t="s">
        <v>159</v>
      </c>
      <c r="N65" s="78" t="s">
        <v>159</v>
      </c>
      <c r="P65" s="95">
        <v>606</v>
      </c>
      <c r="Q65" s="18">
        <v>4861</v>
      </c>
      <c r="R65" s="19">
        <v>397</v>
      </c>
      <c r="S65" s="77">
        <v>7.2225916947346591E-2</v>
      </c>
      <c r="T65" s="77">
        <v>0.55541590493601467</v>
      </c>
      <c r="U65" s="78">
        <v>4.5499242443343704E-2</v>
      </c>
    </row>
    <row r="66" spans="1:21" x14ac:dyDescent="0.2">
      <c r="A66" s="17" t="s">
        <v>179</v>
      </c>
      <c r="B66" s="18">
        <v>183454</v>
      </c>
      <c r="C66" s="18">
        <v>156922</v>
      </c>
      <c r="D66" s="19">
        <v>118340</v>
      </c>
      <c r="E66" s="77">
        <v>4.2152828647030551</v>
      </c>
      <c r="F66" s="77">
        <v>3.5299908174618491</v>
      </c>
      <c r="G66" s="78">
        <v>2.6395894249580607</v>
      </c>
      <c r="I66" s="95">
        <v>168001</v>
      </c>
      <c r="J66" s="18">
        <v>142759</v>
      </c>
      <c r="K66" s="19">
        <v>105552</v>
      </c>
      <c r="L66" s="77">
        <v>4.7821542451898358</v>
      </c>
      <c r="M66" s="77">
        <v>3.9986342478868093</v>
      </c>
      <c r="N66" s="78">
        <v>2.9232861711381988</v>
      </c>
      <c r="P66" s="95">
        <v>15453</v>
      </c>
      <c r="Q66" s="18">
        <v>14163</v>
      </c>
      <c r="R66" s="19">
        <v>12788</v>
      </c>
      <c r="S66" s="77">
        <v>1.8417608821573381</v>
      </c>
      <c r="T66" s="77">
        <v>1.6182586837294333</v>
      </c>
      <c r="U66" s="78">
        <v>1.4656028019281593</v>
      </c>
    </row>
    <row r="67" spans="1:21" x14ac:dyDescent="0.2">
      <c r="A67" s="17" t="s">
        <v>180</v>
      </c>
      <c r="B67" s="18">
        <v>0</v>
      </c>
      <c r="C67" s="18">
        <v>24182</v>
      </c>
      <c r="D67" s="19">
        <v>25665</v>
      </c>
      <c r="E67" s="77" t="s">
        <v>159</v>
      </c>
      <c r="F67" s="77">
        <v>0.5439787789338808</v>
      </c>
      <c r="G67" s="78">
        <v>0.57246123535194038</v>
      </c>
      <c r="I67" s="95">
        <v>0</v>
      </c>
      <c r="J67" s="18">
        <v>23528</v>
      </c>
      <c r="K67" s="19">
        <v>24766</v>
      </c>
      <c r="L67" s="77" t="s">
        <v>159</v>
      </c>
      <c r="M67" s="77">
        <v>0.65901180720151342</v>
      </c>
      <c r="N67" s="78">
        <v>0.68589989118546912</v>
      </c>
      <c r="P67" s="95">
        <v>0</v>
      </c>
      <c r="Q67" s="18">
        <v>654</v>
      </c>
      <c r="R67" s="19">
        <v>899</v>
      </c>
      <c r="S67" s="77" t="s">
        <v>159</v>
      </c>
      <c r="T67" s="77">
        <v>7.4725776965265084E-2</v>
      </c>
      <c r="U67" s="78">
        <v>0.10303228956313851</v>
      </c>
    </row>
    <row r="68" spans="1:21" ht="13.5" thickBot="1" x14ac:dyDescent="0.25">
      <c r="A68" s="20" t="s">
        <v>4</v>
      </c>
      <c r="B68" s="21">
        <v>4352116</v>
      </c>
      <c r="C68" s="21">
        <v>4445394</v>
      </c>
      <c r="D68" s="22">
        <v>4483273</v>
      </c>
      <c r="E68" s="81">
        <v>100</v>
      </c>
      <c r="F68" s="81">
        <v>100</v>
      </c>
      <c r="G68" s="82">
        <v>100</v>
      </c>
      <c r="I68" s="96">
        <v>3513082</v>
      </c>
      <c r="J68" s="21">
        <v>3570194</v>
      </c>
      <c r="K68" s="22">
        <v>3610731</v>
      </c>
      <c r="L68" s="81">
        <v>100</v>
      </c>
      <c r="M68" s="81">
        <v>100</v>
      </c>
      <c r="N68" s="82">
        <v>100</v>
      </c>
      <c r="P68" s="96">
        <v>839034</v>
      </c>
      <c r="Q68" s="21">
        <v>875200</v>
      </c>
      <c r="R68" s="22">
        <v>872542</v>
      </c>
      <c r="S68" s="81">
        <v>100</v>
      </c>
      <c r="T68" s="81">
        <v>100</v>
      </c>
      <c r="U68" s="82">
        <v>100</v>
      </c>
    </row>
    <row r="69" spans="1:21" x14ac:dyDescent="0.2">
      <c r="A69" s="24"/>
      <c r="B69" s="24"/>
      <c r="C69" s="24"/>
      <c r="D69" s="24"/>
      <c r="E69" s="24"/>
      <c r="F69" s="24"/>
      <c r="G69" s="24"/>
      <c r="I69" s="24"/>
      <c r="J69" s="24"/>
      <c r="K69" s="24"/>
      <c r="L69" s="24"/>
      <c r="M69" s="24"/>
      <c r="N69" s="24"/>
      <c r="P69" s="24"/>
      <c r="Q69" s="24"/>
      <c r="R69" s="24"/>
      <c r="S69" s="24"/>
      <c r="T69" s="24"/>
      <c r="U69" s="24"/>
    </row>
    <row r="70" spans="1:21" ht="12.75" customHeight="1" x14ac:dyDescent="0.2">
      <c r="A70" s="26" t="s">
        <v>155</v>
      </c>
      <c r="F70" s="25"/>
      <c r="G70" s="25"/>
      <c r="H70" s="93"/>
      <c r="I70" s="25"/>
      <c r="J70" s="25"/>
      <c r="K70" s="25"/>
      <c r="L70" s="25"/>
      <c r="M70" s="25"/>
      <c r="N70" s="25"/>
      <c r="O70" s="93"/>
      <c r="P70" s="25"/>
      <c r="T70" s="25"/>
      <c r="U70" s="182">
        <v>8</v>
      </c>
    </row>
    <row r="71" spans="1:21" ht="12.75" customHeight="1" x14ac:dyDescent="0.2">
      <c r="A71" s="26" t="s">
        <v>156</v>
      </c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T71" s="25"/>
      <c r="U71" s="183"/>
    </row>
    <row r="76" spans="1:21" ht="12.75" customHeight="1" x14ac:dyDescent="0.2"/>
    <row r="77" spans="1:21" ht="12.75" customHeight="1" x14ac:dyDescent="0.2"/>
  </sheetData>
  <mergeCells count="7">
    <mergeCell ref="D4:E4"/>
    <mergeCell ref="D37:E37"/>
    <mergeCell ref="I37:N37"/>
    <mergeCell ref="P37:U37"/>
    <mergeCell ref="U70:U71"/>
    <mergeCell ref="I4:N4"/>
    <mergeCell ref="P4:U4"/>
  </mergeCells>
  <phoneticPr fontId="0" type="noConversion"/>
  <hyperlinks>
    <hyperlink ref="A2" location="Innhold!A24" tooltip="Move to Tab2" display="Tilbake til innholdsfortegnelsen" xr:uid="{00000000-0004-0000-0700-000000000000}"/>
  </hyperlinks>
  <pageMargins left="0.78740157480314965" right="0.78740157480314965" top="0.39370078740157483" bottom="0.19685039370078741" header="3.937007874015748E-2" footer="3.937007874015748E-2"/>
  <pageSetup paperSize="9" scale="53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71"/>
  <sheetViews>
    <sheetView showGridLines="0" showRowColHeaders="0" zoomScaleNormal="100" workbookViewId="0"/>
  </sheetViews>
  <sheetFormatPr defaultColWidth="11.42578125" defaultRowHeight="12.75" x14ac:dyDescent="0.2"/>
  <cols>
    <col min="1" max="1" width="25.42578125" style="122" customWidth="1"/>
    <col min="2" max="7" width="12.42578125" style="122" customWidth="1"/>
    <col min="8" max="16384" width="11.42578125" style="122"/>
  </cols>
  <sheetData>
    <row r="1" spans="1:7" ht="5.25" customHeight="1" x14ac:dyDescent="0.2"/>
    <row r="2" spans="1:7" x14ac:dyDescent="0.2">
      <c r="A2" s="123" t="s">
        <v>0</v>
      </c>
      <c r="B2" s="124"/>
      <c r="C2" s="124"/>
      <c r="D2" s="124"/>
      <c r="E2" s="124"/>
      <c r="F2" s="124"/>
    </row>
    <row r="3" spans="1:7" ht="6" customHeight="1" x14ac:dyDescent="0.2">
      <c r="A3" s="125"/>
      <c r="B3" s="124"/>
      <c r="C3" s="124"/>
      <c r="D3" s="124"/>
      <c r="E3" s="124"/>
      <c r="F3" s="124"/>
    </row>
    <row r="4" spans="1:7" ht="16.5" thickBot="1" x14ac:dyDescent="0.3">
      <c r="A4" s="126" t="s">
        <v>147</v>
      </c>
      <c r="B4" s="127"/>
      <c r="C4" s="127"/>
      <c r="D4" s="127"/>
      <c r="E4" s="127"/>
      <c r="F4" s="127"/>
    </row>
    <row r="5" spans="1:7" x14ac:dyDescent="0.2">
      <c r="A5" s="128"/>
      <c r="B5" s="129"/>
      <c r="C5" s="130" t="s">
        <v>1</v>
      </c>
      <c r="D5" s="131"/>
      <c r="E5" s="132"/>
      <c r="F5" s="130" t="s">
        <v>2</v>
      </c>
      <c r="G5" s="133"/>
    </row>
    <row r="6" spans="1:7" x14ac:dyDescent="0.2">
      <c r="A6" s="134" t="s">
        <v>3</v>
      </c>
      <c r="B6" s="14" t="s">
        <v>157</v>
      </c>
      <c r="C6" s="15" t="s">
        <v>153</v>
      </c>
      <c r="D6" s="66" t="s">
        <v>154</v>
      </c>
      <c r="E6" s="136" t="s">
        <v>157</v>
      </c>
      <c r="F6" s="136" t="s">
        <v>153</v>
      </c>
      <c r="G6" s="138" t="s">
        <v>154</v>
      </c>
    </row>
    <row r="7" spans="1:7" x14ac:dyDescent="0.2">
      <c r="A7" s="139" t="s">
        <v>82</v>
      </c>
      <c r="B7" s="18">
        <v>3555339</v>
      </c>
      <c r="C7" s="18">
        <v>3657957</v>
      </c>
      <c r="D7" s="18">
        <v>3863000</v>
      </c>
      <c r="E7" s="140">
        <v>20.046150804061554</v>
      </c>
      <c r="F7" s="141">
        <v>19.620133024778351</v>
      </c>
      <c r="G7" s="142">
        <v>19.571828382170779</v>
      </c>
    </row>
    <row r="8" spans="1:7" x14ac:dyDescent="0.2">
      <c r="A8" s="139" t="s">
        <v>158</v>
      </c>
      <c r="B8" s="18">
        <v>565956</v>
      </c>
      <c r="C8" s="18">
        <v>594479</v>
      </c>
      <c r="D8" s="18">
        <v>689946</v>
      </c>
      <c r="E8" s="143">
        <v>3.1910429144628574</v>
      </c>
      <c r="F8" s="141">
        <v>3.1885987343309967</v>
      </c>
      <c r="G8" s="142">
        <v>3.4956004931310383</v>
      </c>
    </row>
    <row r="9" spans="1:7" x14ac:dyDescent="0.2">
      <c r="A9" s="139" t="s">
        <v>83</v>
      </c>
      <c r="B9" s="18">
        <v>4429850</v>
      </c>
      <c r="C9" s="18">
        <v>4662939</v>
      </c>
      <c r="D9" s="18">
        <v>4900938</v>
      </c>
      <c r="E9" s="143">
        <v>24.976926571382386</v>
      </c>
      <c r="F9" s="141">
        <v>25.010540984059393</v>
      </c>
      <c r="G9" s="142">
        <v>24.830524837602717</v>
      </c>
    </row>
    <row r="10" spans="1:7" x14ac:dyDescent="0.2">
      <c r="A10" s="139" t="s">
        <v>85</v>
      </c>
      <c r="B10" s="18">
        <v>2449582</v>
      </c>
      <c r="C10" s="18">
        <v>2542375</v>
      </c>
      <c r="D10" s="18">
        <v>2761796</v>
      </c>
      <c r="E10" s="143">
        <v>13.811535321642946</v>
      </c>
      <c r="F10" s="141">
        <v>13.636501385574205</v>
      </c>
      <c r="G10" s="142">
        <v>13.99259573869162</v>
      </c>
    </row>
    <row r="11" spans="1:7" x14ac:dyDescent="0.2">
      <c r="A11" s="139" t="s">
        <v>181</v>
      </c>
      <c r="B11" s="18">
        <v>1882184</v>
      </c>
      <c r="C11" s="18">
        <v>2910707</v>
      </c>
      <c r="D11" s="18">
        <v>3227794</v>
      </c>
      <c r="E11" s="143">
        <v>10.612361944948651</v>
      </c>
      <c r="F11" s="141">
        <v>15.612118605044708</v>
      </c>
      <c r="G11" s="142">
        <v>16.353567232979692</v>
      </c>
    </row>
    <row r="12" spans="1:7" x14ac:dyDescent="0.2">
      <c r="A12" s="139" t="s">
        <v>182</v>
      </c>
      <c r="B12" s="18">
        <v>0</v>
      </c>
      <c r="C12" s="18">
        <v>0</v>
      </c>
      <c r="D12" s="18">
        <v>0</v>
      </c>
      <c r="E12" s="143" t="s">
        <v>159</v>
      </c>
      <c r="F12" s="141" t="s">
        <v>159</v>
      </c>
      <c r="G12" s="142" t="s">
        <v>159</v>
      </c>
    </row>
    <row r="13" spans="1:7" x14ac:dyDescent="0.2">
      <c r="A13" s="139" t="s">
        <v>160</v>
      </c>
      <c r="B13" s="18">
        <v>420180</v>
      </c>
      <c r="C13" s="18">
        <v>434938</v>
      </c>
      <c r="D13" s="18">
        <v>447964</v>
      </c>
      <c r="E13" s="143">
        <v>2.3691106937624187</v>
      </c>
      <c r="F13" s="141">
        <v>2.3328708941988787</v>
      </c>
      <c r="G13" s="142">
        <v>2.2696025186100832</v>
      </c>
    </row>
    <row r="14" spans="1:7" x14ac:dyDescent="0.2">
      <c r="A14" s="139" t="s">
        <v>161</v>
      </c>
      <c r="B14" s="18">
        <v>474917</v>
      </c>
      <c r="C14" s="18">
        <v>489358</v>
      </c>
      <c r="D14" s="18">
        <v>484710</v>
      </c>
      <c r="E14" s="143">
        <v>2.677735597481</v>
      </c>
      <c r="F14" s="141">
        <v>2.6247626904142081</v>
      </c>
      <c r="G14" s="142">
        <v>2.4557755462391917</v>
      </c>
    </row>
    <row r="15" spans="1:7" x14ac:dyDescent="0.2">
      <c r="A15" s="139" t="s">
        <v>162</v>
      </c>
      <c r="B15" s="18">
        <v>118105</v>
      </c>
      <c r="C15" s="18">
        <v>142764</v>
      </c>
      <c r="D15" s="18">
        <v>127234</v>
      </c>
      <c r="E15" s="143">
        <v>0.66591417603600944</v>
      </c>
      <c r="F15" s="141">
        <v>0.76574127884757981</v>
      </c>
      <c r="G15" s="142">
        <v>0.64462904798786358</v>
      </c>
    </row>
    <row r="16" spans="1:7" x14ac:dyDescent="0.2">
      <c r="A16" s="139" t="s">
        <v>163</v>
      </c>
      <c r="B16" s="18">
        <v>354000</v>
      </c>
      <c r="C16" s="18">
        <v>387024</v>
      </c>
      <c r="D16" s="18">
        <v>441624</v>
      </c>
      <c r="E16" s="143">
        <v>1.9959664562613553</v>
      </c>
      <c r="F16" s="141">
        <v>2.0758752395891524</v>
      </c>
      <c r="G16" s="142">
        <v>2.2374810089173667</v>
      </c>
    </row>
    <row r="17" spans="1:7" x14ac:dyDescent="0.2">
      <c r="A17" s="139" t="s">
        <v>183</v>
      </c>
      <c r="B17" s="18">
        <v>801736</v>
      </c>
      <c r="C17" s="18">
        <v>0</v>
      </c>
      <c r="D17" s="18">
        <v>0</v>
      </c>
      <c r="E17" s="143">
        <v>4.5204467875060841</v>
      </c>
      <c r="F17" s="141" t="s">
        <v>159</v>
      </c>
      <c r="G17" s="142" t="s">
        <v>159</v>
      </c>
    </row>
    <row r="18" spans="1:7" x14ac:dyDescent="0.2">
      <c r="A18" s="139" t="s">
        <v>164</v>
      </c>
      <c r="B18" s="18">
        <v>0</v>
      </c>
      <c r="C18" s="18">
        <v>0</v>
      </c>
      <c r="D18" s="18">
        <v>0</v>
      </c>
      <c r="E18" s="143" t="s">
        <v>159</v>
      </c>
      <c r="F18" s="141" t="s">
        <v>159</v>
      </c>
      <c r="G18" s="142" t="s">
        <v>159</v>
      </c>
    </row>
    <row r="19" spans="1:7" x14ac:dyDescent="0.2">
      <c r="A19" s="139" t="s">
        <v>165</v>
      </c>
      <c r="B19" s="18">
        <v>0</v>
      </c>
      <c r="C19" s="18">
        <v>0</v>
      </c>
      <c r="D19" s="18">
        <v>0</v>
      </c>
      <c r="E19" s="143" t="s">
        <v>159</v>
      </c>
      <c r="F19" s="141" t="s">
        <v>159</v>
      </c>
      <c r="G19" s="142" t="s">
        <v>159</v>
      </c>
    </row>
    <row r="20" spans="1:7" x14ac:dyDescent="0.2">
      <c r="A20" s="139" t="s">
        <v>166</v>
      </c>
      <c r="B20" s="18">
        <v>0</v>
      </c>
      <c r="C20" s="18">
        <v>0</v>
      </c>
      <c r="D20" s="18">
        <v>0</v>
      </c>
      <c r="E20" s="143" t="s">
        <v>159</v>
      </c>
      <c r="F20" s="141" t="s">
        <v>159</v>
      </c>
      <c r="G20" s="142" t="s">
        <v>159</v>
      </c>
    </row>
    <row r="21" spans="1:7" x14ac:dyDescent="0.2">
      <c r="A21" s="139" t="s">
        <v>167</v>
      </c>
      <c r="B21" s="18">
        <v>900835</v>
      </c>
      <c r="C21" s="18">
        <v>919401</v>
      </c>
      <c r="D21" s="18">
        <v>945923</v>
      </c>
      <c r="E21" s="143">
        <v>5.0791989904694859</v>
      </c>
      <c r="F21" s="141">
        <v>4.9313783412747174</v>
      </c>
      <c r="G21" s="142">
        <v>4.7925039137323662</v>
      </c>
    </row>
    <row r="22" spans="1:7" x14ac:dyDescent="0.2">
      <c r="A22" s="139" t="s">
        <v>168</v>
      </c>
      <c r="B22" s="18">
        <v>0</v>
      </c>
      <c r="C22" s="18">
        <v>0</v>
      </c>
      <c r="D22" s="18">
        <v>0</v>
      </c>
      <c r="E22" s="143" t="s">
        <v>159</v>
      </c>
      <c r="F22" s="141" t="s">
        <v>159</v>
      </c>
      <c r="G22" s="142" t="s">
        <v>159</v>
      </c>
    </row>
    <row r="23" spans="1:7" x14ac:dyDescent="0.2">
      <c r="A23" s="139" t="s">
        <v>169</v>
      </c>
      <c r="B23" s="18">
        <v>4795</v>
      </c>
      <c r="C23" s="18">
        <v>4551</v>
      </c>
      <c r="D23" s="18">
        <v>4706</v>
      </c>
      <c r="E23" s="143">
        <v>2.703576033269265E-2</v>
      </c>
      <c r="F23" s="141">
        <v>2.4410135328481523E-2</v>
      </c>
      <c r="G23" s="142">
        <v>2.3842874544782729E-2</v>
      </c>
    </row>
    <row r="24" spans="1:7" x14ac:dyDescent="0.2">
      <c r="A24" s="139" t="s">
        <v>170</v>
      </c>
      <c r="B24" s="18">
        <v>1280</v>
      </c>
      <c r="C24" s="18">
        <v>0</v>
      </c>
      <c r="D24" s="18">
        <v>0</v>
      </c>
      <c r="E24" s="143">
        <v>7.2170538531484028E-3</v>
      </c>
      <c r="F24" s="141" t="s">
        <v>159</v>
      </c>
      <c r="G24" s="142" t="s">
        <v>159</v>
      </c>
    </row>
    <row r="25" spans="1:7" x14ac:dyDescent="0.2">
      <c r="A25" s="139" t="s">
        <v>171</v>
      </c>
      <c r="B25" s="18">
        <v>0</v>
      </c>
      <c r="C25" s="18">
        <v>0</v>
      </c>
      <c r="D25" s="18">
        <v>0</v>
      </c>
      <c r="E25" s="143" t="s">
        <v>159</v>
      </c>
      <c r="F25" s="141" t="s">
        <v>159</v>
      </c>
      <c r="G25" s="142" t="s">
        <v>159</v>
      </c>
    </row>
    <row r="26" spans="1:7" x14ac:dyDescent="0.2">
      <c r="A26" s="139" t="s">
        <v>172</v>
      </c>
      <c r="B26" s="18">
        <v>714791</v>
      </c>
      <c r="C26" s="18">
        <v>799591</v>
      </c>
      <c r="D26" s="18">
        <v>800935</v>
      </c>
      <c r="E26" s="143">
        <v>4.0302227662076566</v>
      </c>
      <c r="F26" s="141">
        <v>4.2887551125985208</v>
      </c>
      <c r="G26" s="142">
        <v>4.0579245056365396</v>
      </c>
    </row>
    <row r="27" spans="1:7" x14ac:dyDescent="0.2">
      <c r="A27" s="139" t="s">
        <v>173</v>
      </c>
      <c r="B27" s="18">
        <v>61603</v>
      </c>
      <c r="C27" s="18">
        <v>61330</v>
      </c>
      <c r="D27" s="18">
        <v>59383</v>
      </c>
      <c r="E27" s="143">
        <v>0.34733763165273523</v>
      </c>
      <c r="F27" s="141">
        <v>0.32895486699533549</v>
      </c>
      <c r="G27" s="142">
        <v>0.30086302998147746</v>
      </c>
    </row>
    <row r="28" spans="1:7" x14ac:dyDescent="0.2">
      <c r="A28" s="139" t="s">
        <v>174</v>
      </c>
      <c r="B28" s="18">
        <v>105676</v>
      </c>
      <c r="C28" s="18">
        <v>113037</v>
      </c>
      <c r="D28" s="18">
        <v>141344</v>
      </c>
      <c r="E28" s="143">
        <v>0.5958354554572739</v>
      </c>
      <c r="F28" s="141">
        <v>0.60629498288850048</v>
      </c>
      <c r="G28" s="142">
        <v>0.71611713974878244</v>
      </c>
    </row>
    <row r="29" spans="1:7" x14ac:dyDescent="0.2">
      <c r="A29" s="139" t="s">
        <v>175</v>
      </c>
      <c r="B29" s="18">
        <v>23190</v>
      </c>
      <c r="C29" s="18">
        <v>28295</v>
      </c>
      <c r="D29" s="18">
        <v>33771</v>
      </c>
      <c r="E29" s="143">
        <v>0.13075271785508708</v>
      </c>
      <c r="F29" s="141">
        <v>0.15176549749931545</v>
      </c>
      <c r="G29" s="142">
        <v>0.17110023719758979</v>
      </c>
    </row>
    <row r="30" spans="1:7" x14ac:dyDescent="0.2">
      <c r="A30" s="139" t="s">
        <v>176</v>
      </c>
      <c r="B30" s="18">
        <v>125076</v>
      </c>
      <c r="C30" s="18">
        <v>126564</v>
      </c>
      <c r="D30" s="18">
        <v>150265</v>
      </c>
      <c r="E30" s="143">
        <v>0.70521892791905438</v>
      </c>
      <c r="F30" s="141">
        <v>0.678849564428463</v>
      </c>
      <c r="G30" s="142">
        <v>0.76131524510662496</v>
      </c>
    </row>
    <row r="31" spans="1:7" x14ac:dyDescent="0.2">
      <c r="A31" s="139" t="s">
        <v>177</v>
      </c>
      <c r="B31" s="18">
        <v>44</v>
      </c>
      <c r="C31" s="18">
        <v>30</v>
      </c>
      <c r="D31" s="18">
        <v>0</v>
      </c>
      <c r="E31" s="143">
        <v>2.4808622620197638E-4</v>
      </c>
      <c r="F31" s="141">
        <v>1.6091058225762374E-4</v>
      </c>
      <c r="G31" s="142" t="s">
        <v>159</v>
      </c>
    </row>
    <row r="32" spans="1:7" x14ac:dyDescent="0.2">
      <c r="A32" s="139" t="s">
        <v>178</v>
      </c>
      <c r="B32" s="18">
        <v>15980</v>
      </c>
      <c r="C32" s="18">
        <v>13153</v>
      </c>
      <c r="D32" s="18">
        <v>1825</v>
      </c>
      <c r="E32" s="143">
        <v>9.0100406697899593E-2</v>
      </c>
      <c r="F32" s="141">
        <v>7.05485629478175E-2</v>
      </c>
      <c r="G32" s="142">
        <v>9.2463336260579006E-3</v>
      </c>
    </row>
    <row r="33" spans="1:7" x14ac:dyDescent="0.2">
      <c r="A33" s="139" t="s">
        <v>179</v>
      </c>
      <c r="B33" s="18">
        <v>730650</v>
      </c>
      <c r="C33" s="18">
        <v>672676</v>
      </c>
      <c r="D33" s="18">
        <v>558102</v>
      </c>
      <c r="E33" s="143">
        <v>4.1196409357835009</v>
      </c>
      <c r="F33" s="141">
        <v>3.6080228943576436</v>
      </c>
      <c r="G33" s="142">
        <v>2.8276149530795434</v>
      </c>
    </row>
    <row r="34" spans="1:7" x14ac:dyDescent="0.2">
      <c r="A34" s="139" t="s">
        <v>180</v>
      </c>
      <c r="B34" s="18">
        <v>0</v>
      </c>
      <c r="C34" s="18">
        <v>82726</v>
      </c>
      <c r="D34" s="18">
        <v>96293</v>
      </c>
      <c r="E34" s="143" t="s">
        <v>159</v>
      </c>
      <c r="F34" s="141">
        <v>0.44371629426147274</v>
      </c>
      <c r="G34" s="142">
        <v>0.48786696101588684</v>
      </c>
    </row>
    <row r="35" spans="1:7" ht="13.5" thickBot="1" x14ac:dyDescent="0.25">
      <c r="A35" s="144" t="s">
        <v>4</v>
      </c>
      <c r="B35" s="21">
        <v>17735769</v>
      </c>
      <c r="C35" s="21">
        <v>18643895</v>
      </c>
      <c r="D35" s="21">
        <v>19737553</v>
      </c>
      <c r="E35" s="145">
        <v>100</v>
      </c>
      <c r="F35" s="146">
        <v>100</v>
      </c>
      <c r="G35" s="147">
        <v>100</v>
      </c>
    </row>
    <row r="37" spans="1:7" ht="16.5" thickBot="1" x14ac:dyDescent="0.3">
      <c r="A37" s="126" t="s">
        <v>148</v>
      </c>
      <c r="B37" s="127"/>
      <c r="C37" s="127"/>
      <c r="D37" s="127"/>
      <c r="E37" s="127"/>
      <c r="F37" s="127"/>
    </row>
    <row r="38" spans="1:7" x14ac:dyDescent="0.2">
      <c r="A38" s="128"/>
      <c r="B38" s="129"/>
      <c r="C38" s="130" t="s">
        <v>146</v>
      </c>
      <c r="D38" s="131"/>
      <c r="E38" s="132"/>
      <c r="F38" s="130" t="s">
        <v>2</v>
      </c>
      <c r="G38" s="133"/>
    </row>
    <row r="39" spans="1:7" x14ac:dyDescent="0.2">
      <c r="A39" s="134" t="s">
        <v>3</v>
      </c>
      <c r="B39" s="135" t="s">
        <v>157</v>
      </c>
      <c r="C39" s="136" t="s">
        <v>153</v>
      </c>
      <c r="D39" s="137" t="s">
        <v>154</v>
      </c>
      <c r="E39" s="136" t="s">
        <v>157</v>
      </c>
      <c r="F39" s="136" t="s">
        <v>153</v>
      </c>
      <c r="G39" s="138" t="s">
        <v>154</v>
      </c>
    </row>
    <row r="40" spans="1:7" x14ac:dyDescent="0.2">
      <c r="A40" s="139" t="s">
        <v>82</v>
      </c>
      <c r="B40" s="18">
        <v>575643</v>
      </c>
      <c r="C40" s="18">
        <v>566403</v>
      </c>
      <c r="D40" s="18">
        <v>561744</v>
      </c>
      <c r="E40" s="140">
        <v>18.816591489822116</v>
      </c>
      <c r="F40" s="141">
        <v>18.293991017775504</v>
      </c>
      <c r="G40" s="142">
        <v>18.180488300605408</v>
      </c>
    </row>
    <row r="41" spans="1:7" x14ac:dyDescent="0.2">
      <c r="A41" s="139" t="s">
        <v>158</v>
      </c>
      <c r="B41" s="18">
        <v>103807</v>
      </c>
      <c r="C41" s="18">
        <v>108109</v>
      </c>
      <c r="D41" s="18">
        <v>117462</v>
      </c>
      <c r="E41" s="143">
        <v>3.3932383661122683</v>
      </c>
      <c r="F41" s="141">
        <v>3.4917630643564594</v>
      </c>
      <c r="G41" s="142">
        <v>3.8015831353173555</v>
      </c>
    </row>
    <row r="42" spans="1:7" x14ac:dyDescent="0.2">
      <c r="A42" s="139" t="s">
        <v>83</v>
      </c>
      <c r="B42" s="18">
        <v>738025</v>
      </c>
      <c r="C42" s="18">
        <v>727686</v>
      </c>
      <c r="D42" s="18">
        <v>739465</v>
      </c>
      <c r="E42" s="143">
        <v>24.124526719296451</v>
      </c>
      <c r="F42" s="141">
        <v>23.503196748182802</v>
      </c>
      <c r="G42" s="142">
        <v>23.932315754520168</v>
      </c>
    </row>
    <row r="43" spans="1:7" x14ac:dyDescent="0.2">
      <c r="A43" s="139" t="s">
        <v>85</v>
      </c>
      <c r="B43" s="18">
        <v>411960</v>
      </c>
      <c r="C43" s="18">
        <v>415718</v>
      </c>
      <c r="D43" s="18">
        <v>432608</v>
      </c>
      <c r="E43" s="143">
        <v>13.466129233130809</v>
      </c>
      <c r="F43" s="141">
        <v>13.427085234237101</v>
      </c>
      <c r="G43" s="142">
        <v>14.001083558966904</v>
      </c>
    </row>
    <row r="44" spans="1:7" x14ac:dyDescent="0.2">
      <c r="A44" s="139" t="s">
        <v>181</v>
      </c>
      <c r="B44" s="18">
        <v>326158</v>
      </c>
      <c r="C44" s="18">
        <v>487165</v>
      </c>
      <c r="D44" s="18">
        <v>501457</v>
      </c>
      <c r="E44" s="143">
        <v>10.66143746582066</v>
      </c>
      <c r="F44" s="141">
        <v>15.734719156103697</v>
      </c>
      <c r="G44" s="142">
        <v>16.229337779765668</v>
      </c>
    </row>
    <row r="45" spans="1:7" x14ac:dyDescent="0.2">
      <c r="A45" s="139" t="s">
        <v>182</v>
      </c>
      <c r="B45" s="18">
        <v>0</v>
      </c>
      <c r="C45" s="18">
        <v>0</v>
      </c>
      <c r="D45" s="18">
        <v>0</v>
      </c>
      <c r="E45" s="143" t="s">
        <v>159</v>
      </c>
      <c r="F45" s="141" t="s">
        <v>159</v>
      </c>
      <c r="G45" s="142" t="s">
        <v>159</v>
      </c>
    </row>
    <row r="46" spans="1:7" x14ac:dyDescent="0.2">
      <c r="A46" s="139" t="s">
        <v>160</v>
      </c>
      <c r="B46" s="18">
        <v>92322</v>
      </c>
      <c r="C46" s="18">
        <v>93551</v>
      </c>
      <c r="D46" s="18">
        <v>91111</v>
      </c>
      <c r="E46" s="143">
        <v>3.0178172226941999</v>
      </c>
      <c r="F46" s="141">
        <v>3.021560891633547</v>
      </c>
      <c r="G46" s="142">
        <v>2.948749732184873</v>
      </c>
    </row>
    <row r="47" spans="1:7" x14ac:dyDescent="0.2">
      <c r="A47" s="139" t="s">
        <v>161</v>
      </c>
      <c r="B47" s="18">
        <v>79380</v>
      </c>
      <c r="C47" s="18">
        <v>76196</v>
      </c>
      <c r="D47" s="18">
        <v>68172</v>
      </c>
      <c r="E47" s="143">
        <v>2.5947697313475184</v>
      </c>
      <c r="F47" s="141">
        <v>2.4610196972657667</v>
      </c>
      <c r="G47" s="142">
        <v>2.2063435451537923</v>
      </c>
    </row>
    <row r="48" spans="1:7" x14ac:dyDescent="0.2">
      <c r="A48" s="139" t="s">
        <v>162</v>
      </c>
      <c r="B48" s="18">
        <v>28713</v>
      </c>
      <c r="C48" s="18">
        <v>33588</v>
      </c>
      <c r="D48" s="18">
        <v>28671</v>
      </c>
      <c r="E48" s="143">
        <v>0.9385692025218102</v>
      </c>
      <c r="F48" s="141">
        <v>1.0848434247435899</v>
      </c>
      <c r="G48" s="142">
        <v>0.92791873178290762</v>
      </c>
    </row>
    <row r="49" spans="1:7" x14ac:dyDescent="0.2">
      <c r="A49" s="139" t="s">
        <v>163</v>
      </c>
      <c r="B49" s="18">
        <v>71308</v>
      </c>
      <c r="C49" s="18">
        <v>77599</v>
      </c>
      <c r="D49" s="18">
        <v>85883</v>
      </c>
      <c r="E49" s="143">
        <v>2.3309125724732782</v>
      </c>
      <c r="F49" s="141">
        <v>2.5063345515266713</v>
      </c>
      <c r="G49" s="142">
        <v>2.7795488277950353</v>
      </c>
    </row>
    <row r="50" spans="1:7" x14ac:dyDescent="0.2">
      <c r="A50" s="139" t="s">
        <v>183</v>
      </c>
      <c r="B50" s="18">
        <v>130810</v>
      </c>
      <c r="C50" s="18">
        <v>0</v>
      </c>
      <c r="D50" s="18">
        <v>0</v>
      </c>
      <c r="E50" s="143">
        <v>4.2759111685256848</v>
      </c>
      <c r="F50" s="141" t="s">
        <v>159</v>
      </c>
      <c r="G50" s="142" t="s">
        <v>159</v>
      </c>
    </row>
    <row r="51" spans="1:7" x14ac:dyDescent="0.2">
      <c r="A51" s="139" t="s">
        <v>164</v>
      </c>
      <c r="B51" s="18">
        <v>0</v>
      </c>
      <c r="C51" s="18">
        <v>0</v>
      </c>
      <c r="D51" s="18">
        <v>0</v>
      </c>
      <c r="E51" s="143" t="s">
        <v>159</v>
      </c>
      <c r="F51" s="141" t="s">
        <v>159</v>
      </c>
      <c r="G51" s="142" t="s">
        <v>159</v>
      </c>
    </row>
    <row r="52" spans="1:7" x14ac:dyDescent="0.2">
      <c r="A52" s="139" t="s">
        <v>165</v>
      </c>
      <c r="B52" s="18">
        <v>0</v>
      </c>
      <c r="C52" s="18">
        <v>0</v>
      </c>
      <c r="D52" s="18">
        <v>0</v>
      </c>
      <c r="E52" s="143" t="s">
        <v>159</v>
      </c>
      <c r="F52" s="141" t="s">
        <v>159</v>
      </c>
      <c r="G52" s="142" t="s">
        <v>159</v>
      </c>
    </row>
    <row r="53" spans="1:7" x14ac:dyDescent="0.2">
      <c r="A53" s="139" t="s">
        <v>166</v>
      </c>
      <c r="B53" s="18">
        <v>0</v>
      </c>
      <c r="C53" s="18">
        <v>0</v>
      </c>
      <c r="D53" s="18">
        <v>0</v>
      </c>
      <c r="E53" s="143" t="s">
        <v>159</v>
      </c>
      <c r="F53" s="141" t="s">
        <v>159</v>
      </c>
      <c r="G53" s="142" t="s">
        <v>159</v>
      </c>
    </row>
    <row r="54" spans="1:7" x14ac:dyDescent="0.2">
      <c r="A54" s="139" t="s">
        <v>167</v>
      </c>
      <c r="B54" s="18">
        <v>169622</v>
      </c>
      <c r="C54" s="18">
        <v>169226</v>
      </c>
      <c r="D54" s="18">
        <v>168629</v>
      </c>
      <c r="E54" s="143">
        <v>5.5445960112198129</v>
      </c>
      <c r="F54" s="141">
        <v>5.4657530485786223</v>
      </c>
      <c r="G54" s="142">
        <v>5.4575706400830084</v>
      </c>
    </row>
    <row r="55" spans="1:7" x14ac:dyDescent="0.2">
      <c r="A55" s="139" t="s">
        <v>168</v>
      </c>
      <c r="B55" s="18">
        <v>0</v>
      </c>
      <c r="C55" s="18">
        <v>0</v>
      </c>
      <c r="D55" s="18">
        <v>0</v>
      </c>
      <c r="E55" s="143" t="s">
        <v>159</v>
      </c>
      <c r="F55" s="141" t="s">
        <v>159</v>
      </c>
      <c r="G55" s="142" t="s">
        <v>159</v>
      </c>
    </row>
    <row r="56" spans="1:7" x14ac:dyDescent="0.2">
      <c r="A56" s="139" t="s">
        <v>169</v>
      </c>
      <c r="B56" s="18">
        <v>1163</v>
      </c>
      <c r="C56" s="18">
        <v>1206</v>
      </c>
      <c r="D56" s="18">
        <v>1226</v>
      </c>
      <c r="E56" s="143">
        <v>3.8016089664363366E-2</v>
      </c>
      <c r="F56" s="141">
        <v>3.8952041510086029E-2</v>
      </c>
      <c r="G56" s="142">
        <v>3.9678712467854094E-2</v>
      </c>
    </row>
    <row r="57" spans="1:7" x14ac:dyDescent="0.2">
      <c r="A57" s="139" t="s">
        <v>170</v>
      </c>
      <c r="B57" s="18">
        <v>208</v>
      </c>
      <c r="C57" s="18">
        <v>0</v>
      </c>
      <c r="D57" s="18">
        <v>0</v>
      </c>
      <c r="E57" s="143">
        <v>6.7990942821905247E-3</v>
      </c>
      <c r="F57" s="141" t="s">
        <v>159</v>
      </c>
      <c r="G57" s="142" t="s">
        <v>159</v>
      </c>
    </row>
    <row r="58" spans="1:7" x14ac:dyDescent="0.2">
      <c r="A58" s="139" t="s">
        <v>171</v>
      </c>
      <c r="B58" s="18">
        <v>0</v>
      </c>
      <c r="C58" s="18">
        <v>0</v>
      </c>
      <c r="D58" s="18">
        <v>0</v>
      </c>
      <c r="E58" s="143" t="s">
        <v>159</v>
      </c>
      <c r="F58" s="141" t="s">
        <v>159</v>
      </c>
      <c r="G58" s="142" t="s">
        <v>159</v>
      </c>
    </row>
    <row r="59" spans="1:7" x14ac:dyDescent="0.2">
      <c r="A59" s="139" t="s">
        <v>172</v>
      </c>
      <c r="B59" s="18">
        <v>139196</v>
      </c>
      <c r="C59" s="18">
        <v>149683</v>
      </c>
      <c r="D59" s="18">
        <v>143647</v>
      </c>
      <c r="E59" s="143">
        <v>4.5500323447297699</v>
      </c>
      <c r="F59" s="141">
        <v>4.834542644572311</v>
      </c>
      <c r="G59" s="142">
        <v>4.6490440537274367</v>
      </c>
    </row>
    <row r="60" spans="1:7" x14ac:dyDescent="0.2">
      <c r="A60" s="139" t="s">
        <v>173</v>
      </c>
      <c r="B60" s="18">
        <v>7399</v>
      </c>
      <c r="C60" s="18">
        <v>7333</v>
      </c>
      <c r="D60" s="18">
        <v>7495</v>
      </c>
      <c r="E60" s="143">
        <v>0.24185816631696005</v>
      </c>
      <c r="F60" s="141">
        <v>0.23684520762310185</v>
      </c>
      <c r="G60" s="142">
        <v>0.24257092165299057</v>
      </c>
    </row>
    <row r="61" spans="1:7" x14ac:dyDescent="0.2">
      <c r="A61" s="139" t="s">
        <v>174</v>
      </c>
      <c r="B61" s="18">
        <v>19427</v>
      </c>
      <c r="C61" s="18">
        <v>20198</v>
      </c>
      <c r="D61" s="18">
        <v>21925</v>
      </c>
      <c r="E61" s="143">
        <v>0.63502886836593897</v>
      </c>
      <c r="F61" s="141">
        <v>0.65236594893923516</v>
      </c>
      <c r="G61" s="142">
        <v>0.70958872011231733</v>
      </c>
    </row>
    <row r="62" spans="1:7" x14ac:dyDescent="0.2">
      <c r="A62" s="139" t="s">
        <v>175</v>
      </c>
      <c r="B62" s="18">
        <v>0</v>
      </c>
      <c r="C62" s="18">
        <v>0</v>
      </c>
      <c r="D62" s="18">
        <v>0</v>
      </c>
      <c r="E62" s="143" t="s">
        <v>159</v>
      </c>
      <c r="F62" s="141" t="s">
        <v>159</v>
      </c>
      <c r="G62" s="142" t="s">
        <v>159</v>
      </c>
    </row>
    <row r="63" spans="1:7" x14ac:dyDescent="0.2">
      <c r="A63" s="139" t="s">
        <v>176</v>
      </c>
      <c r="B63" s="18">
        <v>21808</v>
      </c>
      <c r="C63" s="18">
        <v>23707</v>
      </c>
      <c r="D63" s="18">
        <v>12120</v>
      </c>
      <c r="E63" s="143">
        <v>0.71285888512505269</v>
      </c>
      <c r="F63" s="141">
        <v>0.7657015324043196</v>
      </c>
      <c r="G63" s="142">
        <v>0.39225611346687733</v>
      </c>
    </row>
    <row r="64" spans="1:7" x14ac:dyDescent="0.2">
      <c r="A64" s="139" t="s">
        <v>177</v>
      </c>
      <c r="B64" s="18">
        <v>10</v>
      </c>
      <c r="C64" s="18">
        <v>6</v>
      </c>
      <c r="D64" s="18">
        <v>0</v>
      </c>
      <c r="E64" s="143">
        <v>3.2687953279762137E-4</v>
      </c>
      <c r="F64" s="141">
        <v>1.9379125129396035E-4</v>
      </c>
      <c r="G64" s="142" t="s">
        <v>159</v>
      </c>
    </row>
    <row r="65" spans="1:7" x14ac:dyDescent="0.2">
      <c r="A65" s="139" t="s">
        <v>178</v>
      </c>
      <c r="B65" s="18">
        <v>324</v>
      </c>
      <c r="C65" s="18">
        <v>2877</v>
      </c>
      <c r="D65" s="18">
        <v>303</v>
      </c>
      <c r="E65" s="143">
        <v>1.0590896862642932E-2</v>
      </c>
      <c r="F65" s="141">
        <v>9.2922904995453984E-2</v>
      </c>
      <c r="G65" s="142">
        <v>9.8064028366719336E-3</v>
      </c>
    </row>
    <row r="66" spans="1:7" x14ac:dyDescent="0.2">
      <c r="A66" s="139" t="s">
        <v>179</v>
      </c>
      <c r="B66" s="18">
        <v>141948</v>
      </c>
      <c r="C66" s="18">
        <v>121069</v>
      </c>
      <c r="D66" s="18">
        <v>91555</v>
      </c>
      <c r="E66" s="143">
        <v>4.6399895921556755</v>
      </c>
      <c r="F66" s="141">
        <v>3.9103521671514141</v>
      </c>
      <c r="G66" s="142">
        <v>2.963119510599006</v>
      </c>
    </row>
    <row r="67" spans="1:7" x14ac:dyDescent="0.2">
      <c r="A67" s="139" t="s">
        <v>180</v>
      </c>
      <c r="B67" s="18">
        <v>0</v>
      </c>
      <c r="C67" s="18">
        <v>14795</v>
      </c>
      <c r="D67" s="18">
        <v>16345</v>
      </c>
      <c r="E67" s="143" t="s">
        <v>159</v>
      </c>
      <c r="F67" s="141">
        <v>0.47785692714902384</v>
      </c>
      <c r="G67" s="142">
        <v>0.52899555896172523</v>
      </c>
    </row>
    <row r="68" spans="1:7" ht="13.5" thickBot="1" x14ac:dyDescent="0.25">
      <c r="A68" s="144" t="s">
        <v>4</v>
      </c>
      <c r="B68" s="21">
        <v>3059231</v>
      </c>
      <c r="C68" s="21">
        <v>3096115</v>
      </c>
      <c r="D68" s="21">
        <v>3089818</v>
      </c>
      <c r="E68" s="145">
        <v>100</v>
      </c>
      <c r="F68" s="146">
        <v>100</v>
      </c>
      <c r="G68" s="147">
        <v>100</v>
      </c>
    </row>
    <row r="69" spans="1:7" x14ac:dyDescent="0.2">
      <c r="A69" s="148"/>
      <c r="B69" s="148"/>
      <c r="C69" s="148"/>
      <c r="D69" s="148"/>
      <c r="E69" s="148"/>
      <c r="F69" s="148"/>
      <c r="G69" s="148"/>
    </row>
    <row r="70" spans="1:7" x14ac:dyDescent="0.2">
      <c r="A70" s="150" t="s">
        <v>155</v>
      </c>
      <c r="F70" s="149"/>
      <c r="G70" s="195">
        <v>9</v>
      </c>
    </row>
    <row r="71" spans="1:7" x14ac:dyDescent="0.2">
      <c r="A71" s="150" t="s">
        <v>156</v>
      </c>
      <c r="F71" s="149"/>
      <c r="G71" s="196"/>
    </row>
  </sheetData>
  <mergeCells count="1">
    <mergeCell ref="G70:G71"/>
  </mergeCells>
  <hyperlinks>
    <hyperlink ref="A2" location="Innhold!A26" tooltip="Move to Tab2" display="Tilbake til innholdsfortegnelsen" xr:uid="{00000000-0004-0000-0800-000000000000}"/>
  </hyperlinks>
  <pageMargins left="0.78740157480314965" right="0.78740157480314965" top="0.39370078740157483" bottom="0.19685039370078741" header="3.937007874015748E-2" footer="3.937007874015748E-2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9</vt:i4>
      </vt:variant>
    </vt:vector>
  </HeadingPairs>
  <TitlesOfParts>
    <vt:vector size="28" baseType="lpstr">
      <vt:lpstr>Forside</vt:lpstr>
      <vt:lpstr>Innhold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Dato_1årsiden</vt:lpstr>
      <vt:lpstr>Dato_2årsiden</vt:lpstr>
      <vt:lpstr>Dato_nå</vt:lpstr>
      <vt:lpstr>Innhold!Print_Area</vt:lpstr>
      <vt:lpstr>'Tab1'!Print_Area</vt:lpstr>
      <vt:lpstr>'Tab15'!Print_Area</vt:lpstr>
      <vt:lpstr>'Tab17'!Print_Area</vt:lpstr>
      <vt:lpstr>'Tab2'!Print_Area</vt:lpstr>
      <vt:lpstr>Print_Area</vt:lpstr>
    </vt:vector>
  </TitlesOfParts>
  <Company>Norges Forsikringsforbund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Rendedal</dc:creator>
  <cp:lastModifiedBy>Stein Erik Petersbakken</cp:lastModifiedBy>
  <cp:lastPrinted>2020-05-20T12:55:19Z</cp:lastPrinted>
  <dcterms:created xsi:type="dcterms:W3CDTF">2001-06-06T07:37:41Z</dcterms:created>
  <dcterms:modified xsi:type="dcterms:W3CDTF">2020-05-25T08:21:48Z</dcterms:modified>
</cp:coreProperties>
</file>