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6915" windowHeight="8805" tabRatio="805" activeTab="1"/>
  </bookViews>
  <sheets>
    <sheet name="Forside" sheetId="24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9" r:id="rId9"/>
    <sheet name="Tab8" sheetId="10" r:id="rId10"/>
    <sheet name="Tab9" sheetId="11" r:id="rId11"/>
    <sheet name="Tab10" sheetId="23" r:id="rId12"/>
    <sheet name="Tab11" sheetId="14" r:id="rId13"/>
    <sheet name="Tab12" sheetId="15" r:id="rId14"/>
    <sheet name="Tab13" sheetId="16" r:id="rId15"/>
    <sheet name="Tab14" sheetId="17" r:id="rId16"/>
    <sheet name="Tab15" sheetId="18" r:id="rId17"/>
  </sheets>
  <definedNames>
    <definedName name="Dato_1årsiden">'Tab5'!$C$6</definedName>
    <definedName name="Dato_2årsiden">'Tab5'!$B$6</definedName>
    <definedName name="Dato_nå">'Tab5'!$D$6</definedName>
    <definedName name="_xlnm.Print_Area" localSheetId="0">Forside!$A$1:$I$55</definedName>
    <definedName name="_xlnm.Print_Area" localSheetId="1">Innhold!$B$4:$H$60</definedName>
    <definedName name="_xlnm.Print_Area" localSheetId="2">'Tab1'!$A$4:$C$52</definedName>
    <definedName name="_xlnm.Print_Area" localSheetId="11">'Tab10'!$A$4:$G$67</definedName>
    <definedName name="_xlnm.Print_Area" localSheetId="12">'Tab11'!$A$4:$G$67</definedName>
    <definedName name="_xlnm.Print_Area" localSheetId="13">'Tab12'!$A$4:$G$67</definedName>
    <definedName name="_xlnm.Print_Area" localSheetId="14">'Tab13'!$A$4:$G$62</definedName>
    <definedName name="_xlnm.Print_Area" localSheetId="15">'Tab14'!$A$4:$G$67</definedName>
    <definedName name="_xlnm.Print_Area" localSheetId="16">'Tab15'!$A$4:$C$53</definedName>
    <definedName name="_xlnm.Print_Area" localSheetId="3">'Tab2'!$A$4:$K$65</definedName>
    <definedName name="_xlnm.Print_Area" localSheetId="4">'Tab3'!$A$4:$K$62</definedName>
    <definedName name="_xlnm.Print_Area" localSheetId="5">'Tab4'!$A$4:$K$62</definedName>
    <definedName name="_xlnm.Print_Area" localSheetId="6">'Tab5'!$A$4:$G$62</definedName>
    <definedName name="_xlnm.Print_Area" localSheetId="7">'Tab6'!$A$4:$G$67</definedName>
    <definedName name="_xlnm.Print_Area" localSheetId="8">'Tab7'!$A$4:$G$67</definedName>
    <definedName name="_xlnm.Print_Area" localSheetId="9">'Tab8'!$A$4:$G$67</definedName>
    <definedName name="_xlnm.Print_Area" localSheetId="10">'Tab9'!$A$4:$G$67</definedName>
  </definedNames>
  <calcPr calcId="125725"/>
</workbook>
</file>

<file path=xl/calcChain.xml><?xml version="1.0" encoding="utf-8"?>
<calcChain xmlns="http://schemas.openxmlformats.org/spreadsheetml/2006/main">
  <c r="G99" i="4"/>
  <c r="H34" i="2" l="1"/>
  <c r="B52" l="1"/>
  <c r="A51" i="3" s="1"/>
  <c r="B53" i="2"/>
  <c r="H33"/>
  <c r="H32"/>
  <c r="H24"/>
  <c r="H25"/>
  <c r="H26"/>
  <c r="H27"/>
  <c r="H28"/>
  <c r="H29"/>
  <c r="H30"/>
  <c r="H31"/>
  <c r="G102" i="4"/>
  <c r="E99"/>
  <c r="G98"/>
  <c r="E98" s="1"/>
  <c r="D100"/>
  <c r="C100"/>
  <c r="C97"/>
  <c r="B100"/>
  <c r="B97"/>
  <c r="D97"/>
  <c r="C87"/>
  <c r="C88"/>
  <c r="C89"/>
  <c r="C90"/>
  <c r="C91"/>
  <c r="B91"/>
  <c r="B90"/>
  <c r="B89"/>
  <c r="B88"/>
  <c r="B87"/>
  <c r="C84"/>
  <c r="C85"/>
  <c r="C82"/>
  <c r="B84"/>
  <c r="B85"/>
  <c r="B82"/>
  <c r="E102" l="1"/>
  <c r="G100"/>
  <c r="E65"/>
  <c r="C53" i="18"/>
  <c r="G65" i="4"/>
  <c r="A52" i="3"/>
  <c r="E64" i="4"/>
  <c r="G64"/>
  <c r="C52" i="18"/>
  <c r="B83" i="4"/>
  <c r="G97"/>
  <c r="E97"/>
  <c r="C83"/>
  <c r="G96" s="1"/>
  <c r="E96" s="1"/>
  <c r="H35" i="2"/>
  <c r="H36" s="1"/>
  <c r="H37" s="1"/>
  <c r="H38" s="1"/>
  <c r="H39" s="1"/>
  <c r="H40" s="1"/>
  <c r="H42" s="1"/>
  <c r="E100" i="4"/>
  <c r="C86"/>
  <c r="B74"/>
  <c r="B86"/>
  <c r="B77" l="1"/>
  <c r="B76"/>
  <c r="C172" l="1"/>
  <c r="B75" l="1"/>
  <c r="B78" s="1"/>
</calcChain>
</file>

<file path=xl/sharedStrings.xml><?xml version="1.0" encoding="utf-8"?>
<sst xmlns="http://schemas.openxmlformats.org/spreadsheetml/2006/main" count="1376" uniqueCount="249">
  <si>
    <t>Tilbake til innholdsfortegnelsen</t>
  </si>
  <si>
    <t>Tabell 4.1 Person og varebil &lt; 3.5 t, bestandspremie</t>
  </si>
  <si>
    <t>Bestandspremie i 1000 kr</t>
  </si>
  <si>
    <t>Markedsandel i prosent</t>
  </si>
  <si>
    <t>Selskap</t>
  </si>
  <si>
    <t>I ALT</t>
  </si>
  <si>
    <t>Tabell 4.2 Person og varebil &lt; 3.5 t, antall trafikkforsikringer</t>
  </si>
  <si>
    <t>Antall trafikkforsikringer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</si>
  <si>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</si>
  <si>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</si>
  <si>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</si>
  <si>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</si>
  <si>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Figur 3. Bestandspremie for Motorvognforsikring, med kaskoandel ………………………………………….</t>
  </si>
  <si>
    <t>Figur 4. Utvikling av bestandspremien for Yrkesskadeforsikring ………………………………………………</t>
  </si>
  <si>
    <t>Jernbanepersonalets Forsikring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</si>
  <si>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</si>
  <si>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</si>
  <si>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</si>
  <si>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</si>
  <si>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</si>
  <si>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</si>
  <si>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</si>
  <si>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</si>
  <si>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Andre motorvogner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</si>
  <si>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</si>
  <si>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</si>
  <si>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</si>
  <si>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</si>
  <si>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</si>
  <si>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</si>
  <si>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</si>
  <si>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Individuell ulykke</t>
  </si>
  <si>
    <t>Kollektiv ulykke</t>
  </si>
  <si>
    <t>Matfisk</t>
  </si>
  <si>
    <t>Rogn, yngel og smolt</t>
  </si>
  <si>
    <t>Fritidsbåt</t>
  </si>
  <si>
    <t>Reise</t>
  </si>
  <si>
    <t>Ansvar</t>
  </si>
  <si>
    <t>Trygghet</t>
  </si>
  <si>
    <t>Transport</t>
  </si>
  <si>
    <t>Andre bransjer</t>
  </si>
  <si>
    <t>Antall forsikringer</t>
  </si>
  <si>
    <t>Fors.sum (mill. kr.)</t>
  </si>
  <si>
    <t>Antall forsikrede</t>
  </si>
  <si>
    <t>Antall anlegg</t>
  </si>
  <si>
    <t>Tabell 2.1 Landbasert forsikring i alt</t>
  </si>
  <si>
    <t>Tabell 3.1 Motorvogn i alt, bestandspremie</t>
  </si>
  <si>
    <t>PRIVAT I ALT</t>
  </si>
  <si>
    <t>ULYKKE I ALT</t>
  </si>
  <si>
    <t>YRKESSKADE I ALT</t>
  </si>
  <si>
    <t>FISKEDOPPDRETT I ALT</t>
  </si>
  <si>
    <t>SPESIAL I ALT</t>
  </si>
  <si>
    <t>I ALT LANDBASERT FORSIKRING</t>
  </si>
  <si>
    <t>FISKEOPPDETT I ALT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</si>
  <si>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</si>
  <si>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</si>
  <si>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</si>
  <si>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</si>
  <si>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</si>
  <si>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</si>
  <si>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</si>
  <si>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</si>
  <si>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</si>
  <si>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Tabell 4.1 Personbil og varebil &lt;3.5 t, bestandspremie   ………………………………………………</t>
  </si>
  <si>
    <t>Tabell 4.2 Personbil og varebil &lt;3.5 t, antall trafikkforsikringer   ………………………………………</t>
  </si>
  <si>
    <t>Tabell 5.1 Brann-kombinert, Privat i alt, bestandspremie   ……………………………………………</t>
  </si>
  <si>
    <t>Tabell 5.2 Brann-kombinert, Privat i alt, antall forsikringer   ……………………………………………</t>
  </si>
  <si>
    <t>2. FIGURDEL</t>
  </si>
  <si>
    <t>3. TABELLDEL</t>
  </si>
  <si>
    <t>Tabell 1.1  Bestandspremie</t>
  </si>
  <si>
    <t>fortsettelse Tabell 1.1  Bestandspremie</t>
  </si>
  <si>
    <t>Tabell 1.2  Antall forsikringer / forsikringssum</t>
  </si>
  <si>
    <t>fortsettelse Tabell 1.2  Antall forsikringer / forsikringssum</t>
  </si>
  <si>
    <t>Bestandsstatistikk</t>
  </si>
  <si>
    <t xml:space="preserve">   Antall forsikringer *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</si>
  <si>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</si>
  <si>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</si>
  <si>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</si>
  <si>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</si>
  <si>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</si>
  <si>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</si>
  <si>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</si>
  <si>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</si>
  <si>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</si>
  <si>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</si>
  <si>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Kasko</t>
  </si>
  <si>
    <t>31.12.1996</t>
  </si>
  <si>
    <t>31.03.1997</t>
  </si>
  <si>
    <t>30.06.1997</t>
  </si>
  <si>
    <t>30.09.1997</t>
  </si>
  <si>
    <t>31.12.1997</t>
  </si>
  <si>
    <t>31.03.1998</t>
  </si>
  <si>
    <t>30.06.1998</t>
  </si>
  <si>
    <t>30.09.1998</t>
  </si>
  <si>
    <t>31.12.1998</t>
  </si>
  <si>
    <t>31.03.1999</t>
  </si>
  <si>
    <t>30.06.1999</t>
  </si>
  <si>
    <t>30.09.1999</t>
  </si>
  <si>
    <t>31.12.1999</t>
  </si>
  <si>
    <t>31.03.2000</t>
  </si>
  <si>
    <t>30.06.2000</t>
  </si>
  <si>
    <t>30.09.2000</t>
  </si>
  <si>
    <t>31.12.2000</t>
  </si>
  <si>
    <t>31.03.2001</t>
  </si>
  <si>
    <t>Figur 3. Bestandspremie for Motorvognforsikring, med kaskoandel</t>
  </si>
  <si>
    <t>FIG 1</t>
  </si>
  <si>
    <t>FIG 4</t>
  </si>
  <si>
    <t>FIG 3</t>
  </si>
  <si>
    <t>FIG 2</t>
  </si>
  <si>
    <t>30.06.2001</t>
  </si>
  <si>
    <t>Figur 2. Bestandspremie i de største bransjene utenom motorvogn</t>
  </si>
  <si>
    <t>Figur 4. Utvikling av bestandspremien for Yrkesskadeforsikring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</si>
  <si>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</si>
  <si>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</si>
  <si>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</si>
  <si>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</si>
  <si>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Tabell 5.1 Brann-kombinert, Privat i alt, bestandspremie</t>
  </si>
  <si>
    <t>Tabell 5.2 Brann-kombinert, Privat i alt, antall forsikringer</t>
  </si>
  <si>
    <t>Tab1</t>
  </si>
  <si>
    <t>Tab2</t>
  </si>
  <si>
    <t>Tab4</t>
  </si>
  <si>
    <t>Tab5</t>
  </si>
  <si>
    <t>Tab6</t>
  </si>
  <si>
    <t>Tab7</t>
  </si>
  <si>
    <t>Tab8</t>
  </si>
  <si>
    <t>Tab9</t>
  </si>
  <si>
    <t>Tab11</t>
  </si>
  <si>
    <t>Tab12</t>
  </si>
  <si>
    <t>Tab13</t>
  </si>
  <si>
    <t>Tab14</t>
  </si>
  <si>
    <t>Tab15</t>
  </si>
  <si>
    <t>30.09.2001</t>
  </si>
  <si>
    <t>31.12.2001</t>
  </si>
  <si>
    <t>31.03.2002</t>
  </si>
  <si>
    <t>gjeldende</t>
  </si>
  <si>
    <t>30.06.2002</t>
  </si>
  <si>
    <t>30.09.2002</t>
  </si>
  <si>
    <t>31.03.2003</t>
  </si>
  <si>
    <t>31.12.2002</t>
  </si>
  <si>
    <t>30.06.2003</t>
  </si>
  <si>
    <t>30.09.2003</t>
  </si>
  <si>
    <t>31.12.2003</t>
  </si>
  <si>
    <t>31.03.2004</t>
  </si>
  <si>
    <t>30.06.2004</t>
  </si>
  <si>
    <t>Figur 1. Markedsandeler til de fire største selskapene, landbasert forsikring i alt</t>
  </si>
  <si>
    <t>30.09.2004</t>
  </si>
  <si>
    <t>If Skadeforsikring</t>
  </si>
  <si>
    <t>KLP Skadeforsikring</t>
  </si>
  <si>
    <t>Telenor Forsikring</t>
  </si>
  <si>
    <t>NEMI</t>
  </si>
  <si>
    <t>31.12.2004</t>
  </si>
  <si>
    <t>Gjensidige</t>
  </si>
  <si>
    <t>30.06.2005</t>
  </si>
  <si>
    <t>30.09.2005</t>
  </si>
  <si>
    <t>31.12.2005</t>
  </si>
  <si>
    <t>31.03.2005</t>
  </si>
  <si>
    <t>31.03.2006</t>
  </si>
  <si>
    <t>30.06.2006</t>
  </si>
  <si>
    <t>30.09.2006</t>
  </si>
  <si>
    <t>Bransje- og selskapsfordelt premie og bestand</t>
  </si>
  <si>
    <t>31.12.2006</t>
  </si>
  <si>
    <t>31.03.2007</t>
  </si>
  <si>
    <t>30.06.2007</t>
  </si>
  <si>
    <t>Ace European Group</t>
  </si>
  <si>
    <t>30.09.2007</t>
  </si>
  <si>
    <t>31.12.2007</t>
  </si>
  <si>
    <t>31.03.2008</t>
  </si>
  <si>
    <t>Codan</t>
  </si>
  <si>
    <t>Frende Skadeforsikring</t>
  </si>
  <si>
    <t>30.06.2008</t>
  </si>
  <si>
    <t>Storebrand</t>
  </si>
  <si>
    <t>30.09.2008</t>
  </si>
  <si>
    <t>31.12.2008</t>
  </si>
  <si>
    <t>Tab10</t>
  </si>
  <si>
    <t>31.03.2009</t>
  </si>
  <si>
    <t>Unison Forsikring</t>
  </si>
  <si>
    <t>Landbruk (inkl. gartner)</t>
  </si>
  <si>
    <t>Landbruk (inkl. gartneri)</t>
  </si>
  <si>
    <t>30.06.2009</t>
  </si>
  <si>
    <t>30.09.2009</t>
  </si>
  <si>
    <t>Landbruksforsikring</t>
  </si>
  <si>
    <t>31.12.2009</t>
  </si>
  <si>
    <t>PREMIESTATISTIKK</t>
  </si>
  <si>
    <t>SKADEFORSIKRING</t>
  </si>
  <si>
    <t>Protector Forsikring</t>
  </si>
  <si>
    <t>KNIF Trygghet Forsikring</t>
  </si>
  <si>
    <t>Møretrygd</t>
  </si>
  <si>
    <t>31.03.2010</t>
  </si>
  <si>
    <t>30.06.2010</t>
  </si>
  <si>
    <t>Tryg</t>
  </si>
  <si>
    <t>30.09.2010</t>
  </si>
  <si>
    <t>Tabell 6.1 Brann-kombinert, Næring i alt, bestandspremie</t>
  </si>
  <si>
    <t>Tabell 6.2 Brann-kombinert, Næring i alt, forsikringssum</t>
  </si>
  <si>
    <t>NÆRING I ALT</t>
  </si>
  <si>
    <t>Tabell 6.3 Næring - herav Landbruk, bestandspremie</t>
  </si>
  <si>
    <t>Tabell 6.4 Næring - herav Landbruk, forsikringssum</t>
  </si>
  <si>
    <t>Tabell 6.1 Brann-kombinert, Næring i alt, bestandspremie   …………………………………</t>
  </si>
  <si>
    <t>Tabell 6.2 Brann-kombinert, Næring i alt, forsikringssum   …………………………………….</t>
  </si>
  <si>
    <t>Tabell 6.3 Næring - herav Landbruk, bestandspremie   …………………………………………</t>
  </si>
  <si>
    <t>Tabell 6.4 Næring - herav Landbruk, forsikringssum   ……………………………………………</t>
  </si>
  <si>
    <t>Næring</t>
  </si>
  <si>
    <t>Tabell 7.1 Ulykke i alt, bestandspremie</t>
  </si>
  <si>
    <t>Tabell 7.2 Ulykke i alt, antall forsikrede</t>
  </si>
  <si>
    <t>Tabell 8.1 Yrkesskade i alt, bestandspremie</t>
  </si>
  <si>
    <t>Tabell 8.2 Yrkesskade i alt, antall forsikrede</t>
  </si>
  <si>
    <t>Tabell 9.1 Spesial i alt, bestandspremie</t>
  </si>
  <si>
    <t>Tabell 9.2 Spesial - herav Ansvar, bestandspremie</t>
  </si>
  <si>
    <t>Tabell 9.3 Spesial - herav Ansvar, antall forsikringer</t>
  </si>
  <si>
    <t>Tabell 7.1 Ulykke i alt, bestandspremie   …………………………………………………………………</t>
  </si>
  <si>
    <t>Tabell 7.2 Ulykke i alt, antall forsikrede   …………………………………………………………………</t>
  </si>
  <si>
    <t>Tabell 8.1 Yrkesskade i alt, bestandspremie   …………………………………………………………..</t>
  </si>
  <si>
    <t>Tabell 8.2 Yrkesskade i alt, antall forsikrede   …………………………………………………………</t>
  </si>
  <si>
    <t>Tabell 9.1  Spesial i alt, bestandspremie   ………………………………………………………………</t>
  </si>
  <si>
    <t>Tabell 9.2  Spesial - herav Ansvar, bestandspremie   …………………………………………………………………….</t>
  </si>
  <si>
    <t>Tabell 9.3  Spesial - herav Ansvar, antall forsikringer   ……………………………………………………….</t>
  </si>
  <si>
    <t>Gouda Reiseforsikring</t>
  </si>
  <si>
    <t>31.12.2010</t>
  </si>
  <si>
    <t>31.03.2011</t>
  </si>
  <si>
    <r>
      <t>Trygghet   *</t>
    </r>
    <r>
      <rPr>
        <i/>
        <sz val="10"/>
        <rFont val="Times New Roman"/>
        <family val="1"/>
      </rPr>
      <t>antall forsikrede årsverk</t>
    </r>
  </si>
  <si>
    <t>begreper og definisjoner på side 20.</t>
  </si>
  <si>
    <t>30.06.2011</t>
  </si>
  <si>
    <t>SpareBank 1 Forsikring</t>
  </si>
  <si>
    <t>DNB Forsikring</t>
  </si>
  <si>
    <t>30.09.2011</t>
  </si>
  <si>
    <t>31.12.2011</t>
  </si>
  <si>
    <t>31.03.2012</t>
  </si>
  <si>
    <t>30.06.2012</t>
  </si>
  <si>
    <t>30.09.2012</t>
  </si>
  <si>
    <t>AIG Europe</t>
  </si>
  <si>
    <t>Skogbrand</t>
  </si>
  <si>
    <t>31.12.2012</t>
  </si>
  <si>
    <t>1. kvartal 2013</t>
  </si>
  <si>
    <t>SKADESTATISTIKK - 03/13</t>
  </si>
  <si>
    <t>Eika Forsikring</t>
  </si>
  <si>
    <t>Oslo Forsikring</t>
  </si>
  <si>
    <t>Troll Forsikring</t>
  </si>
  <si>
    <t>W. R. Berkley</t>
  </si>
  <si>
    <t>31.03.2013</t>
  </si>
  <si>
    <t>Inter Hannover</t>
  </si>
  <si>
    <t>3. Brann-kombinert,  Privat</t>
  </si>
  <si>
    <t>4. Brann-kombinert,  Næring</t>
  </si>
  <si>
    <t>5. Ulykke</t>
  </si>
  <si>
    <t>6. Yrkesskade</t>
  </si>
  <si>
    <t>7. Fiskeoppdrett</t>
  </si>
  <si>
    <t>8. Spesial</t>
  </si>
  <si>
    <t>Finansnæringens Fellesorganisasjon / Skadestatistikk - 03/13</t>
  </si>
  <si>
    <t>Premiestatistikk skadeforsikring 1. kvartal 2013</t>
  </si>
  <si>
    <t xml:space="preserve">-   </t>
  </si>
  <si>
    <t>Revidert 16. mai  2013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</si>
</sst>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69" formatCode="#,##0.000"/>
  </numFmts>
  <fonts count="3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i/>
      <sz val="10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Cambria"/>
      <family val="1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51E3A"/>
        <bgColor indexed="64"/>
      </patternFill>
    </fill>
    <fill>
      <patternFill patternType="solid">
        <fgColor rgb="FFC00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37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5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 applyProtection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0" fontId="12" fillId="0" borderId="9" xfId="0" applyFont="1" applyBorder="1"/>
    <xf numFmtId="165" fontId="12" fillId="0" borderId="17" xfId="0" applyNumberFormat="1" applyFont="1" applyBorder="1" applyAlignment="1">
      <alignment horizontal="right"/>
    </xf>
    <xf numFmtId="3" fontId="9" fillId="0" borderId="0" xfId="0" applyNumberFormat="1" applyFont="1" applyAlignment="1" applyProtection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2" borderId="12" xfId="0" applyFont="1" applyFill="1" applyBorder="1" applyAlignment="1">
      <alignment horizontal="left"/>
    </xf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3" fontId="12" fillId="0" borderId="12" xfId="0" applyNumberFormat="1" applyFont="1" applyBorder="1" applyAlignment="1" applyProtection="1">
      <alignment horizontal="right"/>
    </xf>
    <xf numFmtId="165" fontId="12" fillId="0" borderId="22" xfId="0" applyNumberFormat="1" applyFont="1" applyBorder="1" applyAlignment="1">
      <alignment horizontal="right"/>
    </xf>
    <xf numFmtId="165" fontId="12" fillId="0" borderId="19" xfId="0" applyNumberFormat="1" applyFont="1" applyBorder="1" applyAlignment="1">
      <alignment horizontal="right"/>
    </xf>
    <xf numFmtId="165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6" fontId="12" fillId="0" borderId="0" xfId="1" applyNumberFormat="1" applyFont="1" applyBorder="1" applyProtection="1"/>
    <xf numFmtId="165" fontId="12" fillId="0" borderId="0" xfId="0" applyNumberFormat="1" applyFont="1" applyBorder="1" applyProtection="1"/>
    <xf numFmtId="165" fontId="12" fillId="0" borderId="0" xfId="0" applyNumberFormat="1" applyFont="1" applyBorder="1"/>
    <xf numFmtId="165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166" fontId="12" fillId="0" borderId="23" xfId="1" applyNumberFormat="1" applyFont="1" applyBorder="1" applyAlignment="1" applyProtection="1">
      <alignment horizontal="center"/>
    </xf>
    <xf numFmtId="3" fontId="12" fillId="0" borderId="25" xfId="0" applyNumberFormat="1" applyFont="1" applyBorder="1" applyAlignment="1" applyProtection="1">
      <alignment horizontal="right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67" fontId="12" fillId="0" borderId="22" xfId="0" applyNumberFormat="1" applyFont="1" applyBorder="1"/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68" fontId="6" fillId="0" borderId="0" xfId="7" applyNumberFormat="1"/>
    <xf numFmtId="0" fontId="10" fillId="0" borderId="0" xfId="3" applyFont="1" applyAlignment="1" applyProtection="1">
      <alignment horizontal="left"/>
    </xf>
    <xf numFmtId="166" fontId="9" fillId="0" borderId="0" xfId="0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>
      <alignment horizontal="left"/>
    </xf>
    <xf numFmtId="166" fontId="9" fillId="0" borderId="0" xfId="2" applyNumberFormat="1" applyFont="1" applyProtection="1"/>
    <xf numFmtId="166" fontId="9" fillId="0" borderId="10" xfId="2" applyNumberFormat="1" applyFont="1" applyBorder="1" applyProtection="1"/>
    <xf numFmtId="166" fontId="12" fillId="0" borderId="12" xfId="2" applyNumberFormat="1" applyFont="1" applyBorder="1" applyProtection="1"/>
    <xf numFmtId="166" fontId="12" fillId="0" borderId="13" xfId="2" applyNumberFormat="1" applyFont="1" applyBorder="1" applyProtection="1"/>
    <xf numFmtId="0" fontId="7" fillId="0" borderId="0" xfId="5" applyAlignment="1" applyProtection="1"/>
    <xf numFmtId="166" fontId="9" fillId="0" borderId="24" xfId="2" applyNumberFormat="1" applyFont="1" applyBorder="1" applyAlignment="1" applyProtection="1">
      <alignment horizontal="center"/>
    </xf>
    <xf numFmtId="14" fontId="6" fillId="0" borderId="0" xfId="0" quotePrefix="1" applyNumberFormat="1" applyFont="1"/>
    <xf numFmtId="0" fontId="24" fillId="0" borderId="0" xfId="9" applyFont="1"/>
    <xf numFmtId="0" fontId="6" fillId="0" borderId="0" xfId="9"/>
    <xf numFmtId="0" fontId="22" fillId="0" borderId="0" xfId="9" applyFont="1" applyAlignment="1">
      <alignment horizontal="right"/>
    </xf>
    <xf numFmtId="0" fontId="24" fillId="3" borderId="0" xfId="9" applyFont="1" applyFill="1"/>
    <xf numFmtId="0" fontId="27" fillId="3" borderId="0" xfId="9" applyFont="1" applyFill="1" applyAlignment="1">
      <alignment horizontal="left"/>
    </xf>
    <xf numFmtId="0" fontId="28" fillId="0" borderId="0" xfId="9" applyFont="1" applyAlignment="1">
      <alignment horizontal="left"/>
    </xf>
    <xf numFmtId="0" fontId="15" fillId="0" borderId="0" xfId="9" applyFont="1"/>
    <xf numFmtId="0" fontId="21" fillId="0" borderId="0" xfId="9" applyFont="1" applyAlignment="1">
      <alignment horizontal="right"/>
    </xf>
    <xf numFmtId="0" fontId="6" fillId="0" borderId="0" xfId="9" applyAlignment="1">
      <alignment horizontal="right"/>
    </xf>
    <xf numFmtId="0" fontId="29" fillId="0" borderId="0" xfId="9" applyFont="1" applyAlignment="1">
      <alignment horizontal="left"/>
    </xf>
    <xf numFmtId="0" fontId="30" fillId="0" borderId="0" xfId="9" applyFont="1" applyAlignment="1">
      <alignment horizontal="left"/>
    </xf>
    <xf numFmtId="0" fontId="6" fillId="4" borderId="0" xfId="9" applyFill="1"/>
    <xf numFmtId="14" fontId="23" fillId="0" borderId="0" xfId="9" applyNumberFormat="1" applyFont="1"/>
    <xf numFmtId="0" fontId="12" fillId="0" borderId="15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31" fillId="0" borderId="0" xfId="0" applyFont="1"/>
    <xf numFmtId="0" fontId="32" fillId="0" borderId="0" xfId="0" applyFont="1"/>
    <xf numFmtId="168" fontId="32" fillId="0" borderId="0" xfId="7" applyNumberFormat="1" applyFont="1"/>
    <xf numFmtId="0" fontId="33" fillId="0" borderId="0" xfId="0" applyFont="1"/>
    <xf numFmtId="14" fontId="34" fillId="0" borderId="0" xfId="0" applyNumberFormat="1" applyFont="1"/>
    <xf numFmtId="167" fontId="32" fillId="0" borderId="0" xfId="0" applyNumberFormat="1" applyFont="1"/>
    <xf numFmtId="0" fontId="31" fillId="0" borderId="0" xfId="0" applyFont="1" applyAlignment="1">
      <alignment horizontal="right"/>
    </xf>
    <xf numFmtId="14" fontId="34" fillId="0" borderId="0" xfId="0" quotePrefix="1" applyNumberFormat="1" applyFont="1" applyAlignment="1">
      <alignment horizontal="right"/>
    </xf>
    <xf numFmtId="14" fontId="34" fillId="0" borderId="0" xfId="0" quotePrefix="1" applyNumberFormat="1" applyFont="1"/>
    <xf numFmtId="169" fontId="32" fillId="0" borderId="0" xfId="0" applyNumberFormat="1" applyFont="1"/>
    <xf numFmtId="14" fontId="32" fillId="0" borderId="0" xfId="0" quotePrefix="1" applyNumberFormat="1" applyFont="1"/>
    <xf numFmtId="14" fontId="20" fillId="0" borderId="0" xfId="9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0" borderId="15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166" fontId="12" fillId="0" borderId="28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0" fontId="12" fillId="2" borderId="3" xfId="0" applyFont="1" applyFill="1" applyBorder="1" applyAlignment="1">
      <alignment horizontal="center"/>
    </xf>
    <xf numFmtId="0" fontId="13" fillId="0" borderId="26" xfId="0" applyFont="1" applyBorder="1" applyAlignment="1">
      <alignment horizontal="left"/>
    </xf>
    <xf numFmtId="0" fontId="30" fillId="0" borderId="0" xfId="9" applyNumberFormat="1" applyFont="1" applyAlignment="1">
      <alignment horizontal="left"/>
    </xf>
  </cellXfs>
  <cellStyles count="14">
    <cellStyle name="Comma" xfId="1" builtinId="3"/>
    <cellStyle name="Comma 2" xfId="2"/>
    <cellStyle name="Hyperkobling_premiestatistikken" xfId="3"/>
    <cellStyle name="Hyperlink" xfId="4" builtinId="8"/>
    <cellStyle name="Hyperlink 2" xfId="5"/>
    <cellStyle name="Normal" xfId="0" builtinId="0"/>
    <cellStyle name="Normal 2" xfId="8"/>
    <cellStyle name="Normal 3" xfId="9"/>
    <cellStyle name="Normal 4" xfId="10"/>
    <cellStyle name="Normal 5" xfId="11"/>
    <cellStyle name="Normal 6" xfId="12"/>
    <cellStyle name="Normal 7" xfId="13"/>
    <cellStyle name="Normal 8" xfId="6"/>
    <cellStyle name="Percent" xfId="7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1826"/>
        </c:manualLayout>
      </c:layout>
      <c:bubbleChart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BubbleSize val="1"/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0.252</c:v>
                </c:pt>
                <c:pt idx="1">
                  <c:v>0.247</c:v>
                </c:pt>
                <c:pt idx="2">
                  <c:v>0.15</c:v>
                </c:pt>
                <c:pt idx="3">
                  <c:v>0.10099999999999999</c:v>
                </c:pt>
                <c:pt idx="4">
                  <c:v>0.25</c:v>
                </c:pt>
              </c:numCache>
            </c:numRef>
          </c:bubbleSize>
          <c:bubble3D val="1"/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</c:ser>
        <c:bubbleScale val="120"/>
        <c:axId val="188820096"/>
        <c:axId val="188854656"/>
      </c:bubbleChart>
      <c:valAx>
        <c:axId val="188820096"/>
        <c:scaling>
          <c:orientation val="minMax"/>
        </c:scaling>
        <c:delete val="1"/>
        <c:axPos val="b"/>
        <c:tickLblPos val="none"/>
        <c:crossAx val="188854656"/>
        <c:crosses val="autoZero"/>
        <c:crossBetween val="midCat"/>
      </c:valAx>
      <c:valAx>
        <c:axId val="188854656"/>
        <c:scaling>
          <c:orientation val="minMax"/>
          <c:max val="0.2"/>
          <c:min val="-0.2"/>
        </c:scaling>
        <c:delete val="1"/>
        <c:axPos val="l"/>
        <c:numFmt formatCode="General" sourceLinked="1"/>
        <c:tickLblPos val="none"/>
        <c:crossAx val="18882009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1518E-3"/>
          <c:y val="0.60061071634340779"/>
          <c:w val="0.88580818914762927"/>
          <c:h val="0.1097564176429165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077" r="0.7500000000000107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6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454"/>
          <c:y val="2.5352147546417802E-2"/>
          <c:w val="0.81729265753456581"/>
          <c:h val="0.76901514224133782"/>
        </c:manualLayout>
      </c:layout>
      <c:bar3DChart>
        <c:barDir val="col"/>
        <c:grouping val="clustered"/>
        <c:ser>
          <c:idx val="0"/>
          <c:order val="0"/>
          <c:tx>
            <c:strRef>
              <c:f>'Tab2'!$B$83</c:f>
              <c:strCache>
                <c:ptCount val="1"/>
                <c:pt idx="0">
                  <c:v>31.03.2012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1902.434</c:v>
                </c:pt>
                <c:pt idx="1">
                  <c:v>6092.3710000000001</c:v>
                </c:pt>
                <c:pt idx="2" formatCode="General">
                  <c:v>1523.3799999999992</c:v>
                </c:pt>
                <c:pt idx="3">
                  <c:v>7288.7870000000003</c:v>
                </c:pt>
                <c:pt idx="4">
                  <c:v>1178.4960000000001</c:v>
                </c:pt>
                <c:pt idx="5">
                  <c:v>2674.6619999999998</c:v>
                </c:pt>
                <c:pt idx="6">
                  <c:v>2325.7460000000001</c:v>
                </c:pt>
                <c:pt idx="7">
                  <c:v>1279.126</c:v>
                </c:pt>
              </c:numCache>
            </c:numRef>
          </c:val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31.03.2013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1916.48</c:v>
                </c:pt>
                <c:pt idx="1">
                  <c:v>6419.8580000000002</c:v>
                </c:pt>
                <c:pt idx="2" formatCode="General">
                  <c:v>1646.5830000000005</c:v>
                </c:pt>
                <c:pt idx="3">
                  <c:v>7654.76</c:v>
                </c:pt>
                <c:pt idx="4">
                  <c:v>1255.204</c:v>
                </c:pt>
                <c:pt idx="5">
                  <c:v>2676.9839999999999</c:v>
                </c:pt>
                <c:pt idx="6">
                  <c:v>2663.8739999999998</c:v>
                </c:pt>
                <c:pt idx="7">
                  <c:v>1572.13</c:v>
                </c:pt>
              </c:numCache>
            </c:numRef>
          </c:val>
        </c:ser>
        <c:shape val="cylinder"/>
        <c:axId val="190276736"/>
        <c:axId val="190278272"/>
        <c:axId val="0"/>
      </c:bar3DChart>
      <c:catAx>
        <c:axId val="19027673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90278272"/>
        <c:crosses val="autoZero"/>
        <c:auto val="1"/>
        <c:lblAlgn val="ctr"/>
        <c:lblOffset val="100"/>
        <c:tickLblSkip val="1"/>
        <c:tickMarkSkip val="1"/>
      </c:catAx>
      <c:valAx>
        <c:axId val="1902782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E-2"/>
              <c:y val="0.3154932534841595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902767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4315"/>
          <c:y val="6.8544600938967137E-2"/>
          <c:w val="0.24306705544351814"/>
          <c:h val="0.129577760526413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077" r="0.7500000000000107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66"/>
      <c:depthPercent val="100"/>
      <c:rAngAx val="1"/>
    </c:view3D>
    <c:floor>
      <c:spPr>
        <a:solidFill>
          <a:srgbClr val="00000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70718815974749"/>
          <c:y val="4.1916228942842151E-2"/>
          <c:w val="0.70705306553481861"/>
          <c:h val="0.83832457885680622"/>
        </c:manualLayout>
      </c:layout>
      <c:bar3DChart>
        <c:barDir val="col"/>
        <c:grouping val="stacked"/>
        <c:ser>
          <c:idx val="0"/>
          <c:order val="0"/>
          <c:tx>
            <c:strRef>
              <c:f>'Tab2'!$A$98</c:f>
              <c:strCache>
                <c:ptCount val="1"/>
                <c:pt idx="0">
                  <c:v>Trafikk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'Tab2'!$B$96:$E$96</c:f>
              <c:numCache>
                <c:formatCode>dd/mm/yyyy</c:formatCode>
                <c:ptCount val="4"/>
                <c:pt idx="0">
                  <c:v>40543</c:v>
                </c:pt>
                <c:pt idx="1">
                  <c:v>40908</c:v>
                </c:pt>
                <c:pt idx="2">
                  <c:v>41274</c:v>
                </c:pt>
                <c:pt idx="3">
                  <c:v>41364</c:v>
                </c:pt>
              </c:numCache>
            </c:numRef>
          </c:cat>
          <c:val>
            <c:numRef>
              <c:f>'Tab2'!$B$98:$E$98</c:f>
              <c:numCache>
                <c:formatCode>#,##0.000</c:formatCode>
                <c:ptCount val="4"/>
                <c:pt idx="0">
                  <c:v>6795.7</c:v>
                </c:pt>
                <c:pt idx="1">
                  <c:v>7171.76</c:v>
                </c:pt>
                <c:pt idx="2">
                  <c:v>7457.5519999999997</c:v>
                </c:pt>
                <c:pt idx="3">
                  <c:v>7454.0159999999996</c:v>
                </c:pt>
              </c:numCache>
            </c:numRef>
          </c:val>
        </c:ser>
        <c:ser>
          <c:idx val="1"/>
          <c:order val="1"/>
          <c:tx>
            <c:strRef>
              <c:f>'Tab2'!$A$99</c:f>
              <c:strCache>
                <c:ptCount val="1"/>
                <c:pt idx="0">
                  <c:v>Kasko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'Tab2'!$B$96:$E$96</c:f>
              <c:numCache>
                <c:formatCode>dd/mm/yyyy</c:formatCode>
                <c:ptCount val="4"/>
                <c:pt idx="0">
                  <c:v>40543</c:v>
                </c:pt>
                <c:pt idx="1">
                  <c:v>40908</c:v>
                </c:pt>
                <c:pt idx="2">
                  <c:v>41274</c:v>
                </c:pt>
                <c:pt idx="3">
                  <c:v>41364</c:v>
                </c:pt>
              </c:numCache>
            </c:numRef>
          </c:cat>
          <c:val>
            <c:numRef>
              <c:f>'Tab2'!$B$99:$E$99</c:f>
              <c:numCache>
                <c:formatCode>#,##0.000</c:formatCode>
                <c:ptCount val="4"/>
                <c:pt idx="0">
                  <c:v>8339.7209999999995</c:v>
                </c:pt>
                <c:pt idx="1">
                  <c:v>8962.9570000000003</c:v>
                </c:pt>
                <c:pt idx="2">
                  <c:v>9507.8080000000009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'Tab2'!$A$100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'Tab2'!$B$96:$E$96</c:f>
              <c:numCache>
                <c:formatCode>dd/mm/yyyy</c:formatCode>
                <c:ptCount val="4"/>
                <c:pt idx="0">
                  <c:v>40543</c:v>
                </c:pt>
                <c:pt idx="1">
                  <c:v>40908</c:v>
                </c:pt>
                <c:pt idx="2">
                  <c:v>41274</c:v>
                </c:pt>
                <c:pt idx="3">
                  <c:v>41364</c:v>
                </c:pt>
              </c:numCache>
            </c:numRef>
          </c:cat>
          <c:val>
            <c:numRef>
              <c:f>'Tab2'!$B$100:$E$100</c:f>
              <c:numCache>
                <c:formatCode>#,##0.000</c:formatCode>
                <c:ptCount val="4"/>
                <c:pt idx="0">
                  <c:v>2191.0599999999995</c:v>
                </c:pt>
                <c:pt idx="1">
                  <c:v>2126.1209999999992</c:v>
                </c:pt>
                <c:pt idx="2">
                  <c:v>2139.625</c:v>
                </c:pt>
                <c:pt idx="3">
                  <c:v>11745.269</c:v>
                </c:pt>
              </c:numCache>
            </c:numRef>
          </c:val>
        </c:ser>
        <c:gapWidth val="50"/>
        <c:shape val="cylinder"/>
        <c:axId val="190189952"/>
        <c:axId val="190191488"/>
        <c:axId val="0"/>
      </c:bar3DChart>
      <c:catAx>
        <c:axId val="190189952"/>
        <c:scaling>
          <c:orientation val="minMax"/>
        </c:scaling>
        <c:axPos val="b"/>
        <c:numFmt formatCode="dd/mm/yyyy;@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90191488"/>
        <c:crosses val="autoZero"/>
        <c:lblAlgn val="ctr"/>
        <c:lblOffset val="100"/>
        <c:tickLblSkip val="1"/>
        <c:tickMarkSkip val="1"/>
      </c:catAx>
      <c:valAx>
        <c:axId val="190191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2.8933092224231471E-2"/>
              <c:y val="0.3652700897417763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90189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07670876583156"/>
          <c:y val="0.35628805381363282"/>
          <c:w val="0.10669077757685684"/>
          <c:h val="0.239521272415798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077" r="0.75000000000001077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5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10606867794511"/>
          <c:y val="9.0686491571144542E-2"/>
          <c:w val="0.84768280448281363"/>
          <c:h val="0.62500149596330457"/>
        </c:manualLayout>
      </c:layout>
      <c:bar3DChart>
        <c:barDir val="col"/>
        <c:grouping val="clustered"/>
        <c:ser>
          <c:idx val="0"/>
          <c:order val="0"/>
          <c:spPr>
            <a:pattFill prst="wd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'Tab2'!$A$107:$A$172</c:f>
              <c:strCache>
                <c:ptCount val="66"/>
                <c:pt idx="0">
                  <c:v>31.12.1996</c:v>
                </c:pt>
                <c:pt idx="1">
                  <c:v>31.03.1997</c:v>
                </c:pt>
                <c:pt idx="2">
                  <c:v>30.06.1997</c:v>
                </c:pt>
                <c:pt idx="3">
                  <c:v>30.09.1997</c:v>
                </c:pt>
                <c:pt idx="4">
                  <c:v>31.12.1997</c:v>
                </c:pt>
                <c:pt idx="5">
                  <c:v>31.03.1998</c:v>
                </c:pt>
                <c:pt idx="6">
                  <c:v>30.06.1998</c:v>
                </c:pt>
                <c:pt idx="7">
                  <c:v>30.09.1998</c:v>
                </c:pt>
                <c:pt idx="8">
                  <c:v>31.12.1998</c:v>
                </c:pt>
                <c:pt idx="9">
                  <c:v>31.03.1999</c:v>
                </c:pt>
                <c:pt idx="10">
                  <c:v>30.06.1999</c:v>
                </c:pt>
                <c:pt idx="11">
                  <c:v>30.09.1999</c:v>
                </c:pt>
                <c:pt idx="12">
                  <c:v>31.12.1999</c:v>
                </c:pt>
                <c:pt idx="13">
                  <c:v>31.03.2000</c:v>
                </c:pt>
                <c:pt idx="14">
                  <c:v>30.06.2000</c:v>
                </c:pt>
                <c:pt idx="15">
                  <c:v>30.09.2000</c:v>
                </c:pt>
                <c:pt idx="16">
                  <c:v>31.12.2000</c:v>
                </c:pt>
                <c:pt idx="17">
                  <c:v>31.03.2001</c:v>
                </c:pt>
                <c:pt idx="18">
                  <c:v>30.06.2001</c:v>
                </c:pt>
                <c:pt idx="19">
                  <c:v>30.09.2001</c:v>
                </c:pt>
                <c:pt idx="20">
                  <c:v>31.12.2001</c:v>
                </c:pt>
                <c:pt idx="21">
                  <c:v>31.03.2002</c:v>
                </c:pt>
                <c:pt idx="22">
                  <c:v>30.06.2002</c:v>
                </c:pt>
                <c:pt idx="23">
                  <c:v>30.09.2002</c:v>
                </c:pt>
                <c:pt idx="24">
                  <c:v>31.12.2002</c:v>
                </c:pt>
                <c:pt idx="25">
                  <c:v>31.03.2003</c:v>
                </c:pt>
                <c:pt idx="26">
                  <c:v>30.06.2003</c:v>
                </c:pt>
                <c:pt idx="27">
                  <c:v>30.09.2003</c:v>
                </c:pt>
                <c:pt idx="28">
                  <c:v>31.12.2003</c:v>
                </c:pt>
                <c:pt idx="29">
                  <c:v>31.03.2004</c:v>
                </c:pt>
                <c:pt idx="30">
                  <c:v>30.06.2004</c:v>
                </c:pt>
                <c:pt idx="31">
                  <c:v>30.09.2004</c:v>
                </c:pt>
                <c:pt idx="32">
                  <c:v>31.12.2004</c:v>
                </c:pt>
                <c:pt idx="33">
                  <c:v>31.03.2005</c:v>
                </c:pt>
                <c:pt idx="34">
                  <c:v>30.06.2005</c:v>
                </c:pt>
                <c:pt idx="35">
                  <c:v>30.09.2005</c:v>
                </c:pt>
                <c:pt idx="36">
                  <c:v>31.12.2005</c:v>
                </c:pt>
                <c:pt idx="37">
                  <c:v>31.03.2006</c:v>
                </c:pt>
                <c:pt idx="38">
                  <c:v>30.06.2006</c:v>
                </c:pt>
                <c:pt idx="39">
                  <c:v>30.09.2006</c:v>
                </c:pt>
                <c:pt idx="40">
                  <c:v>31.12.2006</c:v>
                </c:pt>
                <c:pt idx="41">
                  <c:v>31.03.2007</c:v>
                </c:pt>
                <c:pt idx="42">
                  <c:v>30.06.2007</c:v>
                </c:pt>
                <c:pt idx="43">
                  <c:v>30.09.2007</c:v>
                </c:pt>
                <c:pt idx="44">
                  <c:v>31.12.2007</c:v>
                </c:pt>
                <c:pt idx="45">
                  <c:v>31.03.2008</c:v>
                </c:pt>
                <c:pt idx="46">
                  <c:v>30.06.2008</c:v>
                </c:pt>
                <c:pt idx="47">
                  <c:v>30.09.2008</c:v>
                </c:pt>
                <c:pt idx="48">
                  <c:v>31.12.2008</c:v>
                </c:pt>
                <c:pt idx="49">
                  <c:v>31.03.2009</c:v>
                </c:pt>
                <c:pt idx="50">
                  <c:v>30.06.2009</c:v>
                </c:pt>
                <c:pt idx="51">
                  <c:v>30.09.2009</c:v>
                </c:pt>
                <c:pt idx="52">
                  <c:v>31.12.2009</c:v>
                </c:pt>
                <c:pt idx="53">
                  <c:v>31.03.2010</c:v>
                </c:pt>
                <c:pt idx="54">
                  <c:v>30.06.2010</c:v>
                </c:pt>
                <c:pt idx="55">
                  <c:v>30.09.2010</c:v>
                </c:pt>
                <c:pt idx="56">
                  <c:v>31.12.2010</c:v>
                </c:pt>
                <c:pt idx="57">
                  <c:v>31.03.2011</c:v>
                </c:pt>
                <c:pt idx="58">
                  <c:v>30.06.2011</c:v>
                </c:pt>
                <c:pt idx="59">
                  <c:v>30.09.2011</c:v>
                </c:pt>
                <c:pt idx="60">
                  <c:v>31.12.2011</c:v>
                </c:pt>
                <c:pt idx="61">
                  <c:v>31.03.2012</c:v>
                </c:pt>
                <c:pt idx="62">
                  <c:v>30.06.2012</c:v>
                </c:pt>
                <c:pt idx="63">
                  <c:v>30.09.2012</c:v>
                </c:pt>
                <c:pt idx="64">
                  <c:v>31.12.2012</c:v>
                </c:pt>
                <c:pt idx="65">
                  <c:v>31.03.2013</c:v>
                </c:pt>
              </c:strCache>
            </c:strRef>
          </c:cat>
          <c:val>
            <c:numRef>
              <c:f>'Tab2'!$B$107:$B$172</c:f>
              <c:numCache>
                <c:formatCode>General</c:formatCode>
                <c:ptCount val="66"/>
                <c:pt idx="0">
                  <c:v>908.41600000000005</c:v>
                </c:pt>
                <c:pt idx="1">
                  <c:v>816.88800000000003</c:v>
                </c:pt>
                <c:pt idx="2">
                  <c:v>819.10699999999997</c:v>
                </c:pt>
                <c:pt idx="3">
                  <c:v>817.55200000000002</c:v>
                </c:pt>
                <c:pt idx="4">
                  <c:v>825.96799999999996</c:v>
                </c:pt>
                <c:pt idx="5">
                  <c:v>814.89700000000005</c:v>
                </c:pt>
                <c:pt idx="6">
                  <c:v>835.22</c:v>
                </c:pt>
                <c:pt idx="7">
                  <c:v>835.28099999999995</c:v>
                </c:pt>
                <c:pt idx="8">
                  <c:v>879.596</c:v>
                </c:pt>
                <c:pt idx="9">
                  <c:v>934.62</c:v>
                </c:pt>
                <c:pt idx="10">
                  <c:v>976.41200000000003</c:v>
                </c:pt>
                <c:pt idx="11">
                  <c:v>997.75400000000002</c:v>
                </c:pt>
                <c:pt idx="12">
                  <c:v>1013.598</c:v>
                </c:pt>
                <c:pt idx="13">
                  <c:v>1100.701</c:v>
                </c:pt>
                <c:pt idx="14">
                  <c:v>1150.3</c:v>
                </c:pt>
                <c:pt idx="15">
                  <c:v>1172.0250000000001</c:v>
                </c:pt>
                <c:pt idx="16">
                  <c:v>1189.6510000000001</c:v>
                </c:pt>
                <c:pt idx="17">
                  <c:v>1372.393</c:v>
                </c:pt>
                <c:pt idx="18">
                  <c:v>1446.885</c:v>
                </c:pt>
                <c:pt idx="19">
                  <c:v>1486.566</c:v>
                </c:pt>
                <c:pt idx="20">
                  <c:v>1529.1969999999999</c:v>
                </c:pt>
                <c:pt idx="21">
                  <c:v>1688.425</c:v>
                </c:pt>
                <c:pt idx="22">
                  <c:v>1737.2049999999999</c:v>
                </c:pt>
                <c:pt idx="23">
                  <c:v>1786.5250000000001</c:v>
                </c:pt>
                <c:pt idx="24">
                  <c:v>1793.289</c:v>
                </c:pt>
                <c:pt idx="25">
                  <c:v>1864.7660000000001</c:v>
                </c:pt>
                <c:pt idx="26">
                  <c:v>1967.5350000000001</c:v>
                </c:pt>
                <c:pt idx="27">
                  <c:v>2010.838</c:v>
                </c:pt>
                <c:pt idx="28">
                  <c:v>1995.4190000000001</c:v>
                </c:pt>
                <c:pt idx="29">
                  <c:v>2074.018</c:v>
                </c:pt>
                <c:pt idx="30">
                  <c:v>2097.0949999999998</c:v>
                </c:pt>
                <c:pt idx="31">
                  <c:v>2212.1379999999999</c:v>
                </c:pt>
                <c:pt idx="32">
                  <c:v>2235.0819999999999</c:v>
                </c:pt>
                <c:pt idx="33">
                  <c:v>2268.67</c:v>
                </c:pt>
                <c:pt idx="34">
                  <c:v>2384.125</c:v>
                </c:pt>
                <c:pt idx="35">
                  <c:v>2335.8490000000002</c:v>
                </c:pt>
                <c:pt idx="36">
                  <c:v>2343.7759999999998</c:v>
                </c:pt>
                <c:pt idx="37">
                  <c:v>2353.2860000000001</c:v>
                </c:pt>
                <c:pt idx="38">
                  <c:v>2351.2809999999999</c:v>
                </c:pt>
                <c:pt idx="39">
                  <c:v>2384.6179999999999</c:v>
                </c:pt>
                <c:pt idx="40">
                  <c:v>2424.277</c:v>
                </c:pt>
                <c:pt idx="41">
                  <c:v>2457.6660000000002</c:v>
                </c:pt>
                <c:pt idx="42">
                  <c:v>2457.37</c:v>
                </c:pt>
                <c:pt idx="43">
                  <c:v>2517.0639999999999</c:v>
                </c:pt>
                <c:pt idx="44">
                  <c:v>2569.962</c:v>
                </c:pt>
                <c:pt idx="45">
                  <c:v>2640.759</c:v>
                </c:pt>
                <c:pt idx="46">
                  <c:v>2609.0160000000001</c:v>
                </c:pt>
                <c:pt idx="47">
                  <c:v>2639.404</c:v>
                </c:pt>
                <c:pt idx="48">
                  <c:v>2669.518</c:v>
                </c:pt>
                <c:pt idx="49">
                  <c:v>2594.4189999999999</c:v>
                </c:pt>
                <c:pt idx="50">
                  <c:v>2517.3000000000002</c:v>
                </c:pt>
                <c:pt idx="51">
                  <c:v>2520.2649999999999</c:v>
                </c:pt>
                <c:pt idx="52">
                  <c:v>2778.1619999999998</c:v>
                </c:pt>
                <c:pt idx="53">
                  <c:v>2708.9560000000001</c:v>
                </c:pt>
                <c:pt idx="54">
                  <c:v>2680.0320000000002</c:v>
                </c:pt>
                <c:pt idx="55">
                  <c:v>2661.7179999999998</c:v>
                </c:pt>
                <c:pt idx="56">
                  <c:v>2658.9940000000001</c:v>
                </c:pt>
                <c:pt idx="57">
                  <c:v>2670.0970000000002</c:v>
                </c:pt>
                <c:pt idx="58">
                  <c:v>2643.777</c:v>
                </c:pt>
                <c:pt idx="59">
                  <c:v>2582.864</c:v>
                </c:pt>
                <c:pt idx="60">
                  <c:v>2603.6529999999998</c:v>
                </c:pt>
                <c:pt idx="61">
                  <c:v>2674.6619999999998</c:v>
                </c:pt>
                <c:pt idx="62">
                  <c:v>2627.864</c:v>
                </c:pt>
                <c:pt idx="63">
                  <c:v>2630.8330000000001</c:v>
                </c:pt>
                <c:pt idx="64">
                  <c:v>2649.8139999999999</c:v>
                </c:pt>
                <c:pt idx="65">
                  <c:v>2676.9839999999999</c:v>
                </c:pt>
              </c:numCache>
            </c:numRef>
          </c:val>
        </c:ser>
        <c:gapWidth val="50"/>
        <c:shape val="cylinder"/>
        <c:axId val="190400384"/>
        <c:axId val="190401920"/>
        <c:axId val="0"/>
      </c:bar3DChart>
      <c:catAx>
        <c:axId val="190400384"/>
        <c:scaling>
          <c:orientation val="minMax"/>
        </c:scaling>
        <c:axPos val="b"/>
        <c:numFmt formatCode="dd/mm/yyyy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90401920"/>
        <c:crosses val="autoZero"/>
        <c:auto val="1"/>
        <c:lblAlgn val="ctr"/>
        <c:lblOffset val="100"/>
        <c:tickLblSkip val="4"/>
        <c:tickMarkSkip val="1"/>
      </c:catAx>
      <c:valAx>
        <c:axId val="190401920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6.7880794701987004E-2"/>
              <c:y val="0.2867654778446895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9040038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077" r="0.7500000000000107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9525</xdr:rowOff>
    </xdr:from>
    <xdr:to>
      <xdr:col>10</xdr:col>
      <xdr:colOff>0</xdr:colOff>
      <xdr:row>5</xdr:row>
      <xdr:rowOff>9525</xdr:rowOff>
    </xdr:to>
    <xdr:sp macro="" textlink="">
      <xdr:nvSpPr>
        <xdr:cNvPr id="2" name="Line 9"/>
        <xdr:cNvSpPr>
          <a:spLocks noChangeShapeType="1"/>
        </xdr:cNvSpPr>
      </xdr:nvSpPr>
      <xdr:spPr bwMode="auto">
        <a:xfrm flipH="1">
          <a:off x="7210425" y="81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16</xdr:row>
      <xdr:rowOff>9525</xdr:rowOff>
    </xdr:from>
    <xdr:to>
      <xdr:col>10</xdr:col>
      <xdr:colOff>0</xdr:colOff>
      <xdr:row>16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H="1">
          <a:off x="7210425" y="3409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82151</xdr:rowOff>
    </xdr:from>
    <xdr:to>
      <xdr:col>2</xdr:col>
      <xdr:colOff>78709</xdr:colOff>
      <xdr:row>52</xdr:row>
      <xdr:rowOff>155978</xdr:rowOff>
    </xdr:to>
    <xdr:pic>
      <xdr:nvPicPr>
        <xdr:cNvPr id="4" name="Bilde 12" descr="Stripe_bl _r 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2151"/>
          <a:ext cx="1924178" cy="10384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/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bransje brann-kombinert er mellommarked og industri </a:t>
          </a:r>
          <a:r>
            <a:rPr lang="nb-NO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slått sammen og gitt fellesbetegnelsen næring fra 2011.</a:t>
          </a:r>
        </a:p>
        <a:p>
          <a:endParaRPr lang="nb-NO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r>
            <a:rPr lang="nb-NO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DnB NOR endret navn til DNB 11.11.2011.</a:t>
          </a:r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fontAlgn="base"/>
          <a:r>
            <a:rPr lang="nb-NO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Terra endret navn til Eika 21.03.2013.</a:t>
          </a:r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 fontAlgn="base"/>
          <a:endParaRPr lang="en-US" sz="1100" b="0" i="0" baseline="0"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Omlegging av innrapporteringen til premiestatistikken</a:t>
          </a: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i 2013 har ført til at kaskoandelen på motorvogn ikke lenger finnes.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/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100" b="0" i="1">
              <a:latin typeface="Times New Roman" pitchFamily="18" charset="0"/>
              <a:ea typeface="+mn-ea"/>
              <a:cs typeface="Times New Roman" pitchFamily="18" charset="0"/>
            </a:rPr>
            <a:t>Endringer pr. 30.06.11:</a:t>
          </a:r>
          <a:endParaRPr lang="nb-NO" sz="1100" b="0" i="1"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Codan har rettet feil og rapportert tall som ikke er helt sammenliknbare med forrige kvartals. Økningen til Gouda Reiseforsikring  skyldes korrigerte rapporteringsrutiner. ACE og KNIF har ikke levert oppdaterte premietall.</a:t>
          </a:r>
        </a:p>
        <a:p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1">
              <a:latin typeface="Times New Roman" pitchFamily="18" charset="0"/>
              <a:ea typeface="+mn-ea"/>
              <a:cs typeface="Times New Roman" pitchFamily="18" charset="0"/>
            </a:rPr>
            <a:t>Endringer pr. 30.09.11:</a:t>
          </a:r>
          <a:endParaRPr lang="nb-NO" sz="1100" b="0" i="1"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nb-NO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SpareBank 1 Skadeforsikring og Livsforsikring rapporteres samlet som SpareBank 1 Forsikring. Tilsvarende rapporteres  de tidligere DnB NOR Skadeforsikring og Vital Forsikring nå samlet som DNB Forsikring. Codan har fortsatt korrigeringsarbeidet, og bl.a. flyttet en portefølje fra spesial til brann-kombinert. </a:t>
          </a:r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ACE har ikke levert oppdaterte premietall.</a:t>
          </a:r>
        </a:p>
        <a:p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31.12.11: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ACE har ikke levert oppdaterte premietall.</a:t>
          </a:r>
        </a:p>
        <a:p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31.03.12: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ACE og Landbruksforsikring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30.06.12: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ACE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+mn-lt"/>
            <a:ea typeface="+mn-ea"/>
            <a:cs typeface="+mn-cs"/>
          </a:endParaRPr>
        </a:p>
        <a:p>
          <a:pPr rtl="0" eaLnBrk="1" fontAlgn="base" latinLnBrk="0" hangingPunct="1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30.09.12: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ACE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endParaRPr lang="en-US" sz="1100" b="0" i="1" baseline="0">
            <a:latin typeface="+mn-lt"/>
            <a:ea typeface="+mn-ea"/>
            <a:cs typeface="+mn-cs"/>
          </a:endParaRPr>
        </a:p>
        <a:p>
          <a:pPr rtl="0" eaLnBrk="1" fontAlgn="base" latinLnBrk="0" hangingPunct="1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31.12.12: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AIG Europe og Skogbrand rapporterer nå til premiestatistikken.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31.03.13: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Inter Hannover, Oslo Forsikring, Troll Forsikring og W. R. Berkley rapporterer for første gang til premiestatistikken. AIG og Gouda har ikke levert oppdaterte premietall.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190500</xdr:colOff>
      <xdr:row>7</xdr:row>
      <xdr:rowOff>0</xdr:rowOff>
    </xdr:from>
    <xdr:to>
      <xdr:col>10</xdr:col>
      <xdr:colOff>723900</xdr:colOff>
      <xdr:row>26</xdr:row>
      <xdr:rowOff>104775</xdr:rowOff>
    </xdr:to>
    <xdr:graphicFrame macro="">
      <xdr:nvGraphicFramePr>
        <xdr:cNvPr id="22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31</xdr:row>
      <xdr:rowOff>38100</xdr:rowOff>
    </xdr:from>
    <xdr:to>
      <xdr:col>11</xdr:col>
      <xdr:colOff>95250</xdr:colOff>
      <xdr:row>55</xdr:row>
      <xdr:rowOff>38100</xdr:rowOff>
    </xdr:to>
    <xdr:graphicFrame macro="">
      <xdr:nvGraphicFramePr>
        <xdr:cNvPr id="228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0.37913</cdr:x>
      <cdr:y>0.40324</cdr:y>
    </cdr:from>
    <cdr:to>
      <cdr:x>0.46724</cdr:x>
      <cdr:y>0.4676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7001" y="1282848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49,1%</a:t>
          </a:r>
        </a:p>
      </cdr:txBody>
    </cdr:sp>
  </cdr:relSizeAnchor>
  <cdr:relSizeAnchor xmlns:cdr="http://schemas.openxmlformats.org/drawingml/2006/chartDrawing">
    <cdr:from>
      <cdr:x>0.5305</cdr:x>
      <cdr:y>0.38483</cdr:y>
    </cdr:from>
    <cdr:to>
      <cdr:x>0.61861</cdr:x>
      <cdr:y>0.44919</cdr:y>
    </cdr:to>
    <cdr:sp macro="" textlink="">
      <cdr:nvSpPr>
        <cdr:cNvPr id="71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4316" y="1224279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49,8%</a:t>
          </a:r>
        </a:p>
      </cdr:txBody>
    </cdr:sp>
  </cdr:relSizeAnchor>
  <cdr:relSizeAnchor xmlns:cdr="http://schemas.openxmlformats.org/drawingml/2006/chartDrawing">
    <cdr:from>
      <cdr:x>0.2259</cdr:x>
      <cdr:y>0.42659</cdr:y>
    </cdr:from>
    <cdr:to>
      <cdr:x>0.31401</cdr:x>
      <cdr:y>0.49095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9889" y="1357132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48,1%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Gouda Reiseforsikring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NEMI (Norway Energy &amp; Marine Ins.)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Tennant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</a:t>
          </a:r>
          <a:r>
            <a:rPr lang="en-US" sz="10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Forsikring</a:t>
          </a: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Unison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   W. R.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304800</xdr:colOff>
      <xdr:row>4</xdr:row>
      <xdr:rowOff>28575</xdr:rowOff>
    </xdr:from>
    <xdr:to>
      <xdr:col>3</xdr:col>
      <xdr:colOff>152400</xdr:colOff>
      <xdr:row>50</xdr:row>
      <xdr:rowOff>161925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2867025" y="552450"/>
          <a:ext cx="2781300" cy="9296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5:I49"/>
  <sheetViews>
    <sheetView showGridLines="0" showRowColHeaders="0" topLeftCell="A2" zoomScale="80" zoomScaleNormal="80" workbookViewId="0"/>
  </sheetViews>
  <sheetFormatPr defaultColWidth="11.42578125" defaultRowHeight="12.75"/>
  <cols>
    <col min="1" max="1" width="16.28515625" style="97" customWidth="1"/>
    <col min="2" max="2" width="11.42578125" style="97" customWidth="1"/>
    <col min="3" max="3" width="3.5703125" style="97" customWidth="1"/>
    <col min="4" max="4" width="0.5703125" style="97" customWidth="1"/>
    <col min="5" max="7" width="11.42578125" style="97" customWidth="1"/>
    <col min="8" max="8" width="16.85546875" style="97" customWidth="1"/>
    <col min="9" max="9" width="13.7109375" style="97" bestFit="1" customWidth="1"/>
    <col min="10" max="16384" width="11.42578125" style="97"/>
  </cols>
  <sheetData>
    <row r="5" spans="2:9">
      <c r="B5" s="96"/>
      <c r="C5" s="96"/>
      <c r="D5" s="96"/>
      <c r="E5" s="96"/>
      <c r="F5" s="96"/>
      <c r="G5" s="96"/>
      <c r="H5" s="96"/>
    </row>
    <row r="6" spans="2:9" ht="23.25">
      <c r="B6" s="96"/>
      <c r="C6" s="96"/>
      <c r="D6" s="96"/>
      <c r="E6" s="96"/>
      <c r="F6" s="96"/>
      <c r="G6" s="96"/>
      <c r="H6" s="96"/>
      <c r="I6" s="98"/>
    </row>
    <row r="7" spans="2:9">
      <c r="B7" s="96"/>
      <c r="C7" s="96"/>
      <c r="D7" s="96"/>
      <c r="E7" s="96"/>
      <c r="F7" s="96"/>
      <c r="G7" s="96"/>
      <c r="H7" s="96"/>
      <c r="I7" s="96"/>
    </row>
    <row r="8" spans="2:9">
      <c r="B8" s="96"/>
      <c r="C8" s="96"/>
      <c r="D8" s="96"/>
      <c r="F8" s="96"/>
      <c r="G8" s="96"/>
      <c r="H8" s="96"/>
    </row>
    <row r="9" spans="2:9">
      <c r="B9" s="96"/>
      <c r="C9" s="96"/>
      <c r="D9" s="96"/>
      <c r="E9" s="96"/>
      <c r="F9" s="96"/>
      <c r="G9" s="96"/>
      <c r="H9" s="96"/>
    </row>
    <row r="10" spans="2:9" ht="23.25">
      <c r="B10" s="96"/>
      <c r="C10" s="96"/>
      <c r="D10" s="96"/>
      <c r="I10" s="98"/>
    </row>
    <row r="11" spans="2:9">
      <c r="B11" s="96"/>
      <c r="C11" s="96"/>
      <c r="D11" s="96"/>
    </row>
    <row r="12" spans="2:9" ht="21" customHeight="1">
      <c r="B12" s="96"/>
      <c r="C12" s="96"/>
      <c r="D12" s="96"/>
      <c r="E12" s="96"/>
      <c r="F12" s="96"/>
      <c r="G12" s="96"/>
      <c r="H12" s="96"/>
      <c r="I12" s="98"/>
    </row>
    <row r="13" spans="2:9" ht="20.25" customHeight="1">
      <c r="B13" s="96"/>
      <c r="C13" s="96"/>
      <c r="D13" s="99"/>
      <c r="E13" s="100" t="s">
        <v>232</v>
      </c>
      <c r="F13" s="99"/>
      <c r="G13" s="99"/>
      <c r="H13" s="99"/>
      <c r="I13" s="98"/>
    </row>
    <row r="14" spans="2:9">
      <c r="B14" s="96"/>
      <c r="C14" s="96"/>
      <c r="D14" s="96"/>
      <c r="F14" s="96"/>
      <c r="G14" s="96"/>
      <c r="H14" s="96"/>
    </row>
    <row r="15" spans="2:9" ht="18" customHeight="1">
      <c r="B15" s="96"/>
      <c r="C15" s="96"/>
      <c r="D15" s="96"/>
      <c r="F15" s="96"/>
      <c r="G15" s="96"/>
      <c r="H15" s="96"/>
      <c r="I15" s="96"/>
    </row>
    <row r="16" spans="2:9" ht="34.5">
      <c r="B16" s="96"/>
      <c r="C16" s="96"/>
      <c r="D16" s="96"/>
      <c r="E16" s="101" t="s">
        <v>182</v>
      </c>
      <c r="F16" s="96"/>
      <c r="G16" s="96"/>
      <c r="H16" s="96"/>
      <c r="I16" s="96"/>
    </row>
    <row r="17" spans="2:9" ht="34.5">
      <c r="B17" s="96"/>
      <c r="C17" s="96"/>
      <c r="D17" s="96"/>
      <c r="E17" s="101" t="s">
        <v>183</v>
      </c>
      <c r="F17" s="96"/>
      <c r="G17" s="96"/>
      <c r="H17" s="96"/>
      <c r="I17" s="96"/>
    </row>
    <row r="19" spans="2:9" ht="15.75">
      <c r="E19" s="102"/>
      <c r="I19" s="103"/>
    </row>
    <row r="21" spans="2:9">
      <c r="E21" s="104"/>
    </row>
    <row r="22" spans="2:9" ht="26.25">
      <c r="E22" s="105" t="s">
        <v>231</v>
      </c>
    </row>
    <row r="25" spans="2:9" ht="18.75">
      <c r="E25" s="106" t="s">
        <v>159</v>
      </c>
    </row>
    <row r="28" spans="2:9" ht="20.25" customHeight="1">
      <c r="D28" s="107"/>
      <c r="E28" s="107"/>
      <c r="F28" s="107"/>
      <c r="G28" s="107"/>
      <c r="H28" s="107"/>
    </row>
    <row r="41" spans="2:9" ht="18.75">
      <c r="I41" s="108"/>
    </row>
    <row r="43" spans="2:9" ht="18.75">
      <c r="B43" s="122"/>
      <c r="C43" s="122"/>
      <c r="D43" s="122"/>
    </row>
    <row r="49" spans="5:5" ht="18.75">
      <c r="E49" s="136" t="s">
        <v>248</v>
      </c>
    </row>
  </sheetData>
  <mergeCells count="1">
    <mergeCell ref="B43:D43"/>
  </mergeCells>
  <pageMargins left="0" right="0" top="0" bottom="0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73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87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116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>
        <v>40633</v>
      </c>
      <c r="C6" s="15">
        <v>40999</v>
      </c>
      <c r="D6" s="81">
        <v>41364</v>
      </c>
      <c r="E6" s="15">
        <v>40633</v>
      </c>
      <c r="F6" s="15">
        <v>40999</v>
      </c>
      <c r="G6" s="16">
        <v>41364</v>
      </c>
    </row>
    <row r="7" spans="1:7">
      <c r="A7" s="17" t="s">
        <v>146</v>
      </c>
      <c r="B7" s="18">
        <v>2145959</v>
      </c>
      <c r="C7" s="18">
        <v>2239572</v>
      </c>
      <c r="D7" s="19">
        <v>2348585</v>
      </c>
      <c r="E7" s="27">
        <v>24.5</v>
      </c>
      <c r="F7" s="27">
        <v>23.5</v>
      </c>
      <c r="G7" s="28">
        <v>23.5</v>
      </c>
    </row>
    <row r="8" spans="1:7">
      <c r="A8" s="17" t="s">
        <v>170</v>
      </c>
      <c r="B8" s="18">
        <v>129138</v>
      </c>
      <c r="C8" s="18">
        <v>147655</v>
      </c>
      <c r="D8" s="19">
        <v>183119</v>
      </c>
      <c r="E8" s="27">
        <v>1.5</v>
      </c>
      <c r="F8" s="27">
        <v>1.6</v>
      </c>
      <c r="G8" s="28">
        <v>1.8</v>
      </c>
    </row>
    <row r="9" spans="1:7">
      <c r="A9" s="17" t="s">
        <v>151</v>
      </c>
      <c r="B9" s="18">
        <v>2003910</v>
      </c>
      <c r="C9" s="18">
        <v>2100008</v>
      </c>
      <c r="D9" s="19">
        <v>2201360</v>
      </c>
      <c r="E9" s="27">
        <v>22.9</v>
      </c>
      <c r="F9" s="27">
        <v>22.1</v>
      </c>
      <c r="G9" s="28">
        <v>22.1</v>
      </c>
    </row>
    <row r="10" spans="1:7">
      <c r="A10" s="17" t="s">
        <v>189</v>
      </c>
      <c r="B10" s="18">
        <v>1449178</v>
      </c>
      <c r="C10" s="18">
        <v>1479021</v>
      </c>
      <c r="D10" s="19">
        <v>1493319</v>
      </c>
      <c r="E10" s="27">
        <v>16.600000000000001</v>
      </c>
      <c r="F10" s="27">
        <v>15.5</v>
      </c>
      <c r="G10" s="28">
        <v>15</v>
      </c>
    </row>
    <row r="11" spans="1:7">
      <c r="A11" s="17" t="s">
        <v>221</v>
      </c>
      <c r="B11" s="18">
        <v>1629898</v>
      </c>
      <c r="C11" s="18">
        <v>1750881</v>
      </c>
      <c r="D11" s="19">
        <v>1828656</v>
      </c>
      <c r="E11" s="27">
        <v>18.600000000000001</v>
      </c>
      <c r="F11" s="27">
        <v>18.399999999999999</v>
      </c>
      <c r="G11" s="28">
        <v>18.3</v>
      </c>
    </row>
    <row r="12" spans="1:7">
      <c r="A12" s="17" t="s">
        <v>14</v>
      </c>
      <c r="B12" s="18">
        <v>153403</v>
      </c>
      <c r="C12" s="18">
        <v>174292</v>
      </c>
      <c r="D12" s="19">
        <v>192557</v>
      </c>
      <c r="E12" s="27">
        <v>1.8</v>
      </c>
      <c r="F12" s="27">
        <v>1.8</v>
      </c>
      <c r="G12" s="28">
        <v>1.9</v>
      </c>
    </row>
    <row r="13" spans="1:7">
      <c r="A13" s="17" t="s">
        <v>167</v>
      </c>
      <c r="B13" s="18">
        <v>151610</v>
      </c>
      <c r="C13" s="18">
        <v>213772</v>
      </c>
      <c r="D13" s="19">
        <v>153013</v>
      </c>
      <c r="E13" s="27">
        <v>1.7</v>
      </c>
      <c r="F13" s="27">
        <v>2.2000000000000002</v>
      </c>
      <c r="G13" s="28">
        <v>1.5</v>
      </c>
    </row>
    <row r="14" spans="1:7">
      <c r="A14" s="17" t="s">
        <v>184</v>
      </c>
      <c r="B14" s="18">
        <v>3018</v>
      </c>
      <c r="C14" s="18">
        <v>2913</v>
      </c>
      <c r="D14" s="19">
        <v>2726</v>
      </c>
      <c r="E14" s="27">
        <v>0</v>
      </c>
      <c r="F14" s="27">
        <v>0</v>
      </c>
      <c r="G14" s="28">
        <v>0</v>
      </c>
    </row>
    <row r="15" spans="1:7">
      <c r="A15" s="17" t="s">
        <v>147</v>
      </c>
      <c r="B15" s="18">
        <v>23667</v>
      </c>
      <c r="C15" s="18">
        <v>37697</v>
      </c>
      <c r="D15" s="19">
        <v>51288</v>
      </c>
      <c r="E15" s="27">
        <v>0.3</v>
      </c>
      <c r="F15" s="27">
        <v>0.4</v>
      </c>
      <c r="G15" s="28">
        <v>0.5</v>
      </c>
    </row>
    <row r="16" spans="1:7">
      <c r="A16" s="17" t="s">
        <v>222</v>
      </c>
      <c r="B16" s="18">
        <v>412994</v>
      </c>
      <c r="C16" s="18">
        <v>520564</v>
      </c>
      <c r="D16" s="19">
        <v>576771</v>
      </c>
      <c r="E16" s="27">
        <v>4.7</v>
      </c>
      <c r="F16" s="27">
        <v>5.5</v>
      </c>
      <c r="G16" s="28">
        <v>5.8</v>
      </c>
    </row>
    <row r="17" spans="1:7">
      <c r="A17" s="17" t="s">
        <v>233</v>
      </c>
      <c r="B17" s="18">
        <v>390821</v>
      </c>
      <c r="C17" s="18">
        <v>440326</v>
      </c>
      <c r="D17" s="19">
        <v>474193</v>
      </c>
      <c r="E17" s="27">
        <v>4.5</v>
      </c>
      <c r="F17" s="27">
        <v>4.5999999999999996</v>
      </c>
      <c r="G17" s="28">
        <v>4.8</v>
      </c>
    </row>
    <row r="18" spans="1:7">
      <c r="A18" s="17" t="s">
        <v>148</v>
      </c>
      <c r="B18" s="18">
        <v>0</v>
      </c>
      <c r="C18" s="18">
        <v>0</v>
      </c>
      <c r="D18" s="19">
        <v>0</v>
      </c>
      <c r="E18" s="27" t="s">
        <v>247</v>
      </c>
      <c r="F18" s="27" t="s">
        <v>247</v>
      </c>
      <c r="G18" s="28" t="s">
        <v>247</v>
      </c>
    </row>
    <row r="19" spans="1:7">
      <c r="A19" s="17" t="s">
        <v>149</v>
      </c>
      <c r="B19" s="18">
        <v>18459</v>
      </c>
      <c r="C19" s="18">
        <v>45208</v>
      </c>
      <c r="D19" s="19">
        <v>76933</v>
      </c>
      <c r="E19" s="27">
        <v>0.2</v>
      </c>
      <c r="F19" s="27">
        <v>0.5</v>
      </c>
      <c r="G19" s="28">
        <v>0.8</v>
      </c>
    </row>
    <row r="20" spans="1:7">
      <c r="A20" s="17" t="s">
        <v>228</v>
      </c>
      <c r="B20" s="18">
        <v>0</v>
      </c>
      <c r="C20" s="18">
        <v>0</v>
      </c>
      <c r="D20" s="19">
        <v>0</v>
      </c>
      <c r="E20" s="27" t="s">
        <v>247</v>
      </c>
      <c r="F20" s="27" t="s">
        <v>247</v>
      </c>
      <c r="G20" s="28" t="s">
        <v>247</v>
      </c>
    </row>
    <row r="21" spans="1:7">
      <c r="A21" s="17" t="s">
        <v>234</v>
      </c>
      <c r="B21" s="18">
        <v>0</v>
      </c>
      <c r="C21" s="18">
        <v>0</v>
      </c>
      <c r="D21" s="19">
        <v>0</v>
      </c>
      <c r="E21" s="27" t="s">
        <v>247</v>
      </c>
      <c r="F21" s="27" t="s">
        <v>247</v>
      </c>
      <c r="G21" s="28" t="s">
        <v>247</v>
      </c>
    </row>
    <row r="22" spans="1:7">
      <c r="A22" s="17" t="s">
        <v>238</v>
      </c>
      <c r="B22" s="18">
        <v>0</v>
      </c>
      <c r="C22" s="18">
        <v>0</v>
      </c>
      <c r="D22" s="19">
        <v>0</v>
      </c>
      <c r="E22" s="27" t="s">
        <v>247</v>
      </c>
      <c r="F22" s="27" t="s">
        <v>247</v>
      </c>
      <c r="G22" s="28" t="s">
        <v>247</v>
      </c>
    </row>
    <row r="23" spans="1:7">
      <c r="A23" s="17" t="s">
        <v>215</v>
      </c>
      <c r="B23" s="18">
        <v>0</v>
      </c>
      <c r="C23" s="18">
        <v>0</v>
      </c>
      <c r="D23" s="19">
        <v>0</v>
      </c>
      <c r="E23" s="27" t="s">
        <v>247</v>
      </c>
      <c r="F23" s="27" t="s">
        <v>247</v>
      </c>
      <c r="G23" s="28" t="s">
        <v>247</v>
      </c>
    </row>
    <row r="24" spans="1:7">
      <c r="A24" s="17" t="s">
        <v>175</v>
      </c>
      <c r="B24" s="18">
        <v>38639</v>
      </c>
      <c r="C24" s="18">
        <v>91987</v>
      </c>
      <c r="D24" s="19">
        <v>62065</v>
      </c>
      <c r="E24" s="27">
        <v>0.4</v>
      </c>
      <c r="F24" s="27">
        <v>1</v>
      </c>
      <c r="G24" s="28">
        <v>0.6</v>
      </c>
    </row>
    <row r="25" spans="1:7">
      <c r="A25" s="17" t="s">
        <v>163</v>
      </c>
      <c r="B25" s="18">
        <v>0</v>
      </c>
      <c r="C25" s="18">
        <v>0</v>
      </c>
      <c r="D25" s="19">
        <v>0</v>
      </c>
      <c r="E25" s="27" t="s">
        <v>247</v>
      </c>
      <c r="F25" s="27" t="s">
        <v>247</v>
      </c>
      <c r="G25" s="28" t="s">
        <v>247</v>
      </c>
    </row>
    <row r="26" spans="1:7">
      <c r="A26" s="17" t="s">
        <v>168</v>
      </c>
      <c r="B26" s="18">
        <v>183793</v>
      </c>
      <c r="C26" s="18">
        <v>244748</v>
      </c>
      <c r="D26" s="19">
        <v>291978</v>
      </c>
      <c r="E26" s="27">
        <v>2.1</v>
      </c>
      <c r="F26" s="27">
        <v>2.6</v>
      </c>
      <c r="G26" s="28">
        <v>2.9</v>
      </c>
    </row>
    <row r="27" spans="1:7">
      <c r="A27" s="17" t="s">
        <v>185</v>
      </c>
      <c r="B27" s="18">
        <v>4291</v>
      </c>
      <c r="C27" s="18">
        <v>8837</v>
      </c>
      <c r="D27" s="19">
        <v>10757</v>
      </c>
      <c r="E27" s="27">
        <v>0</v>
      </c>
      <c r="F27" s="27">
        <v>0.1</v>
      </c>
      <c r="G27" s="28">
        <v>0.1</v>
      </c>
    </row>
    <row r="28" spans="1:7">
      <c r="A28" s="17" t="s">
        <v>180</v>
      </c>
      <c r="B28" s="18">
        <v>5263</v>
      </c>
      <c r="C28" s="18">
        <v>9790</v>
      </c>
      <c r="D28" s="19">
        <v>22390</v>
      </c>
      <c r="E28" s="27">
        <v>0.1</v>
      </c>
      <c r="F28" s="27">
        <v>0.1</v>
      </c>
      <c r="G28" s="28">
        <v>0.2</v>
      </c>
    </row>
    <row r="29" spans="1:7">
      <c r="A29" s="17" t="s">
        <v>186</v>
      </c>
      <c r="B29" s="18">
        <v>8433</v>
      </c>
      <c r="C29" s="18">
        <v>10912</v>
      </c>
      <c r="D29" s="19">
        <v>12780</v>
      </c>
      <c r="E29" s="27">
        <v>0.1</v>
      </c>
      <c r="F29" s="27">
        <v>0.1</v>
      </c>
      <c r="G29" s="28">
        <v>0.1</v>
      </c>
    </row>
    <row r="30" spans="1:7">
      <c r="A30" s="17" t="s">
        <v>235</v>
      </c>
      <c r="B30" s="18">
        <v>0</v>
      </c>
      <c r="C30" s="18">
        <v>0</v>
      </c>
      <c r="D30" s="19">
        <v>430</v>
      </c>
      <c r="E30" s="27" t="s">
        <v>247</v>
      </c>
      <c r="F30" s="27" t="s">
        <v>247</v>
      </c>
      <c r="G30" s="28">
        <v>0</v>
      </c>
    </row>
    <row r="31" spans="1:7">
      <c r="A31" s="17" t="s">
        <v>229</v>
      </c>
      <c r="B31" s="18">
        <v>0</v>
      </c>
      <c r="C31" s="18">
        <v>0</v>
      </c>
      <c r="D31" s="19">
        <v>0</v>
      </c>
      <c r="E31" s="27" t="s">
        <v>247</v>
      </c>
      <c r="F31" s="27" t="s">
        <v>247</v>
      </c>
      <c r="G31" s="28" t="s">
        <v>247</v>
      </c>
    </row>
    <row r="32" spans="1:7">
      <c r="A32" s="17" t="s">
        <v>236</v>
      </c>
      <c r="B32" s="18">
        <v>0</v>
      </c>
      <c r="C32" s="18">
        <v>0</v>
      </c>
      <c r="D32" s="19">
        <v>0</v>
      </c>
      <c r="E32" s="27" t="s">
        <v>247</v>
      </c>
      <c r="F32" s="27" t="s">
        <v>247</v>
      </c>
      <c r="G32" s="28" t="s">
        <v>247</v>
      </c>
    </row>
    <row r="33" spans="1:7" ht="13.5" thickBot="1">
      <c r="A33" s="20" t="s">
        <v>5</v>
      </c>
      <c r="B33" s="21">
        <v>8752474</v>
      </c>
      <c r="C33" s="21">
        <v>9518183</v>
      </c>
      <c r="D33" s="22">
        <v>9982920</v>
      </c>
      <c r="E33" s="23">
        <v>100</v>
      </c>
      <c r="F33" s="23">
        <v>100</v>
      </c>
      <c r="G33" s="57">
        <v>100</v>
      </c>
    </row>
    <row r="35" spans="1:7" ht="16.5" thickBot="1">
      <c r="A35" s="5" t="s">
        <v>117</v>
      </c>
      <c r="B35" s="6"/>
      <c r="C35" s="6"/>
      <c r="D35" s="6"/>
      <c r="E35" s="6"/>
      <c r="F35" s="6"/>
    </row>
    <row r="36" spans="1:7">
      <c r="A36" s="7"/>
      <c r="B36" s="128" t="s">
        <v>41</v>
      </c>
      <c r="C36" s="134"/>
      <c r="D36" s="129"/>
      <c r="E36" s="11"/>
      <c r="F36" s="9" t="s">
        <v>3</v>
      </c>
      <c r="G36" s="12"/>
    </row>
    <row r="37" spans="1:7">
      <c r="A37" s="13" t="s">
        <v>4</v>
      </c>
      <c r="B37" s="14">
        <v>40633</v>
      </c>
      <c r="C37" s="15">
        <v>40999</v>
      </c>
      <c r="D37" s="81">
        <v>41364</v>
      </c>
      <c r="E37" s="15">
        <v>40633</v>
      </c>
      <c r="F37" s="15">
        <v>40999</v>
      </c>
      <c r="G37" s="16">
        <v>41364</v>
      </c>
    </row>
    <row r="38" spans="1:7">
      <c r="A38" s="17" t="s">
        <v>146</v>
      </c>
      <c r="B38" s="18">
        <v>604059</v>
      </c>
      <c r="C38" s="18">
        <v>584032</v>
      </c>
      <c r="D38" s="19">
        <v>564681</v>
      </c>
      <c r="E38" s="27">
        <v>17.399999999999999</v>
      </c>
      <c r="F38" s="27">
        <v>16.2</v>
      </c>
      <c r="G38" s="28">
        <v>15.5</v>
      </c>
    </row>
    <row r="39" spans="1:7">
      <c r="A39" s="17" t="s">
        <v>170</v>
      </c>
      <c r="B39" s="18">
        <v>58366</v>
      </c>
      <c r="C39" s="18">
        <v>63509</v>
      </c>
      <c r="D39" s="19">
        <v>74209</v>
      </c>
      <c r="E39" s="27">
        <v>1.7</v>
      </c>
      <c r="F39" s="27">
        <v>1.8</v>
      </c>
      <c r="G39" s="28">
        <v>2</v>
      </c>
    </row>
    <row r="40" spans="1:7">
      <c r="A40" s="17" t="s">
        <v>151</v>
      </c>
      <c r="B40" s="18">
        <v>813584</v>
      </c>
      <c r="C40" s="18">
        <v>802861</v>
      </c>
      <c r="D40" s="19">
        <v>804208</v>
      </c>
      <c r="E40" s="27">
        <v>23.4</v>
      </c>
      <c r="F40" s="27">
        <v>22.2</v>
      </c>
      <c r="G40" s="28">
        <v>22.1</v>
      </c>
    </row>
    <row r="41" spans="1:7">
      <c r="A41" s="17" t="s">
        <v>189</v>
      </c>
      <c r="B41" s="18">
        <v>435360</v>
      </c>
      <c r="C41" s="18">
        <v>427084</v>
      </c>
      <c r="D41" s="19">
        <v>429580</v>
      </c>
      <c r="E41" s="27">
        <v>12.5</v>
      </c>
      <c r="F41" s="27">
        <v>11.8</v>
      </c>
      <c r="G41" s="28">
        <v>11.8</v>
      </c>
    </row>
    <row r="42" spans="1:7">
      <c r="A42" s="17" t="s">
        <v>221</v>
      </c>
      <c r="B42" s="18">
        <v>1059926</v>
      </c>
      <c r="C42" s="18">
        <v>1067157</v>
      </c>
      <c r="D42" s="19">
        <v>1076662</v>
      </c>
      <c r="E42" s="27">
        <v>30.5</v>
      </c>
      <c r="F42" s="27">
        <v>29.5</v>
      </c>
      <c r="G42" s="28">
        <v>29.6</v>
      </c>
    </row>
    <row r="43" spans="1:7">
      <c r="A43" s="17" t="s">
        <v>14</v>
      </c>
      <c r="B43" s="18">
        <v>65412</v>
      </c>
      <c r="C43" s="18">
        <v>67464</v>
      </c>
      <c r="D43" s="19">
        <v>69077</v>
      </c>
      <c r="E43" s="27">
        <v>1.9</v>
      </c>
      <c r="F43" s="27">
        <v>1.9</v>
      </c>
      <c r="G43" s="28">
        <v>1.9</v>
      </c>
    </row>
    <row r="44" spans="1:7">
      <c r="A44" s="17" t="s">
        <v>167</v>
      </c>
      <c r="B44" s="18">
        <v>67462</v>
      </c>
      <c r="C44" s="18">
        <v>111234</v>
      </c>
      <c r="D44" s="19">
        <v>87906</v>
      </c>
      <c r="E44" s="27">
        <v>1.9</v>
      </c>
      <c r="F44" s="27">
        <v>3.1</v>
      </c>
      <c r="G44" s="28">
        <v>2.4</v>
      </c>
    </row>
    <row r="45" spans="1:7">
      <c r="A45" s="17" t="s">
        <v>184</v>
      </c>
      <c r="B45" s="18">
        <v>1096</v>
      </c>
      <c r="C45" s="18">
        <v>1008</v>
      </c>
      <c r="D45" s="19">
        <v>886</v>
      </c>
      <c r="E45" s="27">
        <v>0</v>
      </c>
      <c r="F45" s="27">
        <v>0</v>
      </c>
      <c r="G45" s="28">
        <v>0</v>
      </c>
    </row>
    <row r="46" spans="1:7">
      <c r="A46" s="17" t="s">
        <v>147</v>
      </c>
      <c r="B46" s="18">
        <v>7867</v>
      </c>
      <c r="C46" s="18">
        <v>11349</v>
      </c>
      <c r="D46" s="19">
        <v>14621</v>
      </c>
      <c r="E46" s="27">
        <v>0.2</v>
      </c>
      <c r="F46" s="27">
        <v>0.3</v>
      </c>
      <c r="G46" s="28">
        <v>0.4</v>
      </c>
    </row>
    <row r="47" spans="1:7">
      <c r="A47" s="17" t="s">
        <v>222</v>
      </c>
      <c r="B47" s="18">
        <v>135851</v>
      </c>
      <c r="C47" s="18">
        <v>197639</v>
      </c>
      <c r="D47" s="19">
        <v>214691</v>
      </c>
      <c r="E47" s="27">
        <v>3.9</v>
      </c>
      <c r="F47" s="27">
        <v>5.5</v>
      </c>
      <c r="G47" s="28">
        <v>5.9</v>
      </c>
    </row>
    <row r="48" spans="1:7">
      <c r="A48" s="17" t="s">
        <v>233</v>
      </c>
      <c r="B48" s="18">
        <v>105963</v>
      </c>
      <c r="C48" s="18">
        <v>108893</v>
      </c>
      <c r="D48" s="19">
        <v>109908</v>
      </c>
      <c r="E48" s="27">
        <v>3</v>
      </c>
      <c r="F48" s="27">
        <v>3</v>
      </c>
      <c r="G48" s="28">
        <v>3</v>
      </c>
    </row>
    <row r="49" spans="1:7">
      <c r="A49" s="17" t="s">
        <v>148</v>
      </c>
      <c r="B49" s="18">
        <v>0</v>
      </c>
      <c r="C49" s="18">
        <v>0</v>
      </c>
      <c r="D49" s="19">
        <v>0</v>
      </c>
      <c r="E49" s="27" t="s">
        <v>247</v>
      </c>
      <c r="F49" s="27" t="s">
        <v>247</v>
      </c>
      <c r="G49" s="28" t="s">
        <v>247</v>
      </c>
    </row>
    <row r="50" spans="1:7">
      <c r="A50" s="17" t="s">
        <v>149</v>
      </c>
      <c r="B50" s="18">
        <v>9498</v>
      </c>
      <c r="C50" s="18">
        <v>21028</v>
      </c>
      <c r="D50" s="19">
        <v>32218</v>
      </c>
      <c r="E50" s="27">
        <v>0.3</v>
      </c>
      <c r="F50" s="27">
        <v>0.6</v>
      </c>
      <c r="G50" s="28">
        <v>0.9</v>
      </c>
    </row>
    <row r="51" spans="1:7">
      <c r="A51" s="17" t="s">
        <v>228</v>
      </c>
      <c r="B51" s="18">
        <v>0</v>
      </c>
      <c r="C51" s="18">
        <v>0</v>
      </c>
      <c r="D51" s="19">
        <v>0</v>
      </c>
      <c r="E51" s="27" t="s">
        <v>247</v>
      </c>
      <c r="F51" s="27" t="s">
        <v>247</v>
      </c>
      <c r="G51" s="28" t="s">
        <v>247</v>
      </c>
    </row>
    <row r="52" spans="1:7">
      <c r="A52" s="17" t="s">
        <v>234</v>
      </c>
      <c r="B52" s="18">
        <v>0</v>
      </c>
      <c r="C52" s="18">
        <v>0</v>
      </c>
      <c r="D52" s="19">
        <v>0</v>
      </c>
      <c r="E52" s="27" t="s">
        <v>247</v>
      </c>
      <c r="F52" s="27" t="s">
        <v>247</v>
      </c>
      <c r="G52" s="28" t="s">
        <v>247</v>
      </c>
    </row>
    <row r="53" spans="1:7">
      <c r="A53" s="17" t="s">
        <v>238</v>
      </c>
      <c r="B53" s="18">
        <v>0</v>
      </c>
      <c r="C53" s="18">
        <v>0</v>
      </c>
      <c r="D53" s="19">
        <v>0</v>
      </c>
      <c r="E53" s="27" t="s">
        <v>247</v>
      </c>
      <c r="F53" s="27" t="s">
        <v>247</v>
      </c>
      <c r="G53" s="28" t="s">
        <v>247</v>
      </c>
    </row>
    <row r="54" spans="1:7">
      <c r="A54" s="17" t="s">
        <v>215</v>
      </c>
      <c r="B54" s="18">
        <v>0</v>
      </c>
      <c r="C54" s="18">
        <v>0</v>
      </c>
      <c r="D54" s="19">
        <v>0</v>
      </c>
      <c r="E54" s="27" t="s">
        <v>247</v>
      </c>
      <c r="F54" s="27" t="s">
        <v>247</v>
      </c>
      <c r="G54" s="28" t="s">
        <v>247</v>
      </c>
    </row>
    <row r="55" spans="1:7">
      <c r="A55" s="17" t="s">
        <v>175</v>
      </c>
      <c r="B55" s="18">
        <v>21196</v>
      </c>
      <c r="C55" s="18">
        <v>30476</v>
      </c>
      <c r="D55" s="19">
        <v>16932</v>
      </c>
      <c r="E55" s="27">
        <v>0.6</v>
      </c>
      <c r="F55" s="27">
        <v>0.8</v>
      </c>
      <c r="G55" s="28">
        <v>0.5</v>
      </c>
    </row>
    <row r="56" spans="1:7">
      <c r="A56" s="17" t="s">
        <v>163</v>
      </c>
      <c r="B56" s="18">
        <v>0</v>
      </c>
      <c r="C56" s="18">
        <v>0</v>
      </c>
      <c r="D56" s="19">
        <v>0</v>
      </c>
      <c r="E56" s="27" t="s">
        <v>247</v>
      </c>
      <c r="F56" s="27" t="s">
        <v>247</v>
      </c>
      <c r="G56" s="28" t="s">
        <v>247</v>
      </c>
    </row>
    <row r="57" spans="1:7">
      <c r="A57" s="17" t="s">
        <v>168</v>
      </c>
      <c r="B57" s="18">
        <v>90613</v>
      </c>
      <c r="C57" s="18">
        <v>111642</v>
      </c>
      <c r="D57" s="19">
        <v>126617</v>
      </c>
      <c r="E57" s="27">
        <v>2.6</v>
      </c>
      <c r="F57" s="27">
        <v>3.1</v>
      </c>
      <c r="G57" s="28">
        <v>3.5</v>
      </c>
    </row>
    <row r="58" spans="1:7">
      <c r="A58" s="17" t="s">
        <v>185</v>
      </c>
      <c r="B58" s="18">
        <v>1536</v>
      </c>
      <c r="C58" s="18">
        <v>5209</v>
      </c>
      <c r="D58" s="19">
        <v>6257</v>
      </c>
      <c r="E58" s="27">
        <v>0</v>
      </c>
      <c r="F58" s="27">
        <v>0.1</v>
      </c>
      <c r="G58" s="28">
        <v>0.2</v>
      </c>
    </row>
    <row r="59" spans="1:7">
      <c r="A59" s="17" t="s">
        <v>180</v>
      </c>
      <c r="B59" s="18">
        <v>2648</v>
      </c>
      <c r="C59" s="18">
        <v>4652</v>
      </c>
      <c r="D59" s="19">
        <v>10272</v>
      </c>
      <c r="E59" s="27">
        <v>0.1</v>
      </c>
      <c r="F59" s="27">
        <v>0.1</v>
      </c>
      <c r="G59" s="28">
        <v>0.3</v>
      </c>
    </row>
    <row r="60" spans="1:7">
      <c r="A60" s="17" t="s">
        <v>186</v>
      </c>
      <c r="B60" s="18">
        <v>0</v>
      </c>
      <c r="C60" s="18">
        <v>0</v>
      </c>
      <c r="D60" s="19">
        <v>0</v>
      </c>
      <c r="E60" s="27" t="s">
        <v>247</v>
      </c>
      <c r="F60" s="27" t="s">
        <v>247</v>
      </c>
      <c r="G60" s="28" t="s">
        <v>247</v>
      </c>
    </row>
    <row r="61" spans="1:7">
      <c r="A61" s="17" t="s">
        <v>235</v>
      </c>
      <c r="B61" s="18">
        <v>0</v>
      </c>
      <c r="C61" s="18">
        <v>0</v>
      </c>
      <c r="D61" s="19">
        <v>97</v>
      </c>
      <c r="E61" s="27" t="s">
        <v>247</v>
      </c>
      <c r="F61" s="27" t="s">
        <v>247</v>
      </c>
      <c r="G61" s="28">
        <v>0</v>
      </c>
    </row>
    <row r="62" spans="1:7">
      <c r="A62" s="17" t="s">
        <v>229</v>
      </c>
      <c r="B62" s="18">
        <v>0</v>
      </c>
      <c r="C62" s="18">
        <v>0</v>
      </c>
      <c r="D62" s="19">
        <v>0</v>
      </c>
      <c r="E62" s="27" t="s">
        <v>247</v>
      </c>
      <c r="F62" s="27" t="s">
        <v>247</v>
      </c>
      <c r="G62" s="28" t="s">
        <v>247</v>
      </c>
    </row>
    <row r="63" spans="1:7">
      <c r="A63" s="17" t="s">
        <v>236</v>
      </c>
      <c r="B63" s="18">
        <v>0</v>
      </c>
      <c r="C63" s="18">
        <v>0</v>
      </c>
      <c r="D63" s="19">
        <v>0</v>
      </c>
      <c r="E63" s="27" t="s">
        <v>247</v>
      </c>
      <c r="F63" s="27" t="s">
        <v>247</v>
      </c>
      <c r="G63" s="28" t="s">
        <v>247</v>
      </c>
    </row>
    <row r="64" spans="1:7" ht="13.5" thickBot="1">
      <c r="A64" s="20" t="s">
        <v>5</v>
      </c>
      <c r="B64" s="21">
        <v>3480437</v>
      </c>
      <c r="C64" s="21">
        <v>3615237</v>
      </c>
      <c r="D64" s="22">
        <v>3638822</v>
      </c>
      <c r="E64" s="23">
        <v>100</v>
      </c>
      <c r="F64" s="23">
        <v>100</v>
      </c>
      <c r="G64" s="57">
        <v>100</v>
      </c>
    </row>
    <row r="65" spans="1:7">
      <c r="A65" s="24"/>
      <c r="B65" s="24"/>
      <c r="C65" s="24"/>
      <c r="D65" s="24"/>
      <c r="E65" s="24"/>
      <c r="F65" s="24"/>
      <c r="G65" s="24"/>
    </row>
    <row r="66" spans="1:7">
      <c r="A66" s="26" t="s">
        <v>245</v>
      </c>
      <c r="F66" s="25"/>
      <c r="G66" s="125">
        <v>13</v>
      </c>
    </row>
    <row r="67" spans="1:7">
      <c r="A67" s="26" t="s">
        <v>246</v>
      </c>
      <c r="F67" s="25"/>
      <c r="G67" s="124"/>
    </row>
    <row r="72" spans="1:7" ht="12.75" customHeight="1"/>
    <row r="73" spans="1:7" ht="12.75" customHeight="1"/>
  </sheetData>
  <mergeCells count="2">
    <mergeCell ref="B36:D36"/>
    <mergeCell ref="G66:G67"/>
  </mergeCells>
  <phoneticPr fontId="0" type="noConversion"/>
  <hyperlinks>
    <hyperlink ref="A2" location="Innhold!A28" tooltip="Move to Tab2" display="Tilbake til innholdsfortegnelsen"/>
  </hyperlinks>
  <pageMargins left="0.78740157480314965" right="0.78740157480314965" top="0.29527559055118113" bottom="0.19685039370078741" header="3.937007874015748E-2" footer="3.937007874015748E-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73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87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191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>
        <v>40633</v>
      </c>
      <c r="C6" s="15">
        <v>40999</v>
      </c>
      <c r="D6" s="81">
        <v>41364</v>
      </c>
      <c r="E6" s="15">
        <v>40633</v>
      </c>
      <c r="F6" s="15">
        <v>40999</v>
      </c>
      <c r="G6" s="16">
        <v>41364</v>
      </c>
    </row>
    <row r="7" spans="1:7">
      <c r="A7" s="17" t="s">
        <v>146</v>
      </c>
      <c r="B7" s="18">
        <v>2124272</v>
      </c>
      <c r="C7" s="18">
        <v>2239821</v>
      </c>
      <c r="D7" s="19">
        <v>2257171</v>
      </c>
      <c r="E7" s="27">
        <v>30.573783775459418</v>
      </c>
      <c r="F7" s="27">
        <v>30.732721136169733</v>
      </c>
      <c r="G7" s="28">
        <v>29.48593848055852</v>
      </c>
    </row>
    <row r="8" spans="1:7">
      <c r="A8" s="17" t="s">
        <v>170</v>
      </c>
      <c r="B8" s="18">
        <v>1123</v>
      </c>
      <c r="C8" s="18">
        <v>1448</v>
      </c>
      <c r="D8" s="19">
        <v>1805</v>
      </c>
      <c r="E8" s="27">
        <v>1.6162882709860566E-2</v>
      </c>
      <c r="F8" s="27">
        <v>1.9868096693965175E-2</v>
      </c>
      <c r="G8" s="28">
        <v>2.3579125798359156E-2</v>
      </c>
    </row>
    <row r="9" spans="1:7">
      <c r="A9" s="17" t="s">
        <v>151</v>
      </c>
      <c r="B9" s="18">
        <v>2477383</v>
      </c>
      <c r="C9" s="18">
        <v>2594235</v>
      </c>
      <c r="D9" s="19">
        <v>2770170</v>
      </c>
      <c r="E9" s="27">
        <v>35.655966924668306</v>
      </c>
      <c r="F9" s="27">
        <v>35.595657338997754</v>
      </c>
      <c r="G9" s="28">
        <v>36.187361170548797</v>
      </c>
    </row>
    <row r="10" spans="1:7">
      <c r="A10" s="17" t="s">
        <v>189</v>
      </c>
      <c r="B10" s="18">
        <v>966531</v>
      </c>
      <c r="C10" s="18">
        <v>948343</v>
      </c>
      <c r="D10" s="19">
        <v>840015</v>
      </c>
      <c r="E10" s="27">
        <v>13.910887968338598</v>
      </c>
      <c r="F10" s="27">
        <v>13.012272391605675</v>
      </c>
      <c r="G10" s="28">
        <v>10.973307123273498</v>
      </c>
    </row>
    <row r="11" spans="1:7">
      <c r="A11" s="17" t="s">
        <v>221</v>
      </c>
      <c r="B11" s="18">
        <v>352402</v>
      </c>
      <c r="C11" s="18">
        <v>356014</v>
      </c>
      <c r="D11" s="19">
        <v>358931</v>
      </c>
      <c r="E11" s="27">
        <v>5.071978800285204</v>
      </c>
      <c r="F11" s="27">
        <v>4.8848899008324018</v>
      </c>
      <c r="G11" s="28">
        <v>4.688797341789944</v>
      </c>
    </row>
    <row r="12" spans="1:7">
      <c r="A12" s="17" t="s">
        <v>14</v>
      </c>
      <c r="B12" s="18">
        <v>5527</v>
      </c>
      <c r="C12" s="18">
        <v>3241</v>
      </c>
      <c r="D12" s="19">
        <v>3211</v>
      </c>
      <c r="E12" s="27">
        <v>7.954786530489702E-2</v>
      </c>
      <c r="F12" s="27">
        <v>4.4469959520125092E-2</v>
      </c>
      <c r="G12" s="28">
        <v>4.194602378865997E-2</v>
      </c>
    </row>
    <row r="13" spans="1:7">
      <c r="A13" s="17" t="s">
        <v>167</v>
      </c>
      <c r="B13" s="18">
        <v>93107</v>
      </c>
      <c r="C13" s="18">
        <v>161802</v>
      </c>
      <c r="D13" s="19">
        <v>186082</v>
      </c>
      <c r="E13" s="27">
        <v>1.3400512203624113</v>
      </c>
      <c r="F13" s="27">
        <v>2.2200951528155755</v>
      </c>
      <c r="G13" s="28">
        <v>2.4308315162383756</v>
      </c>
    </row>
    <row r="14" spans="1:7">
      <c r="A14" s="17" t="s">
        <v>184</v>
      </c>
      <c r="B14" s="18">
        <v>118630</v>
      </c>
      <c r="C14" s="18">
        <v>121296</v>
      </c>
      <c r="D14" s="19">
        <v>138646</v>
      </c>
      <c r="E14" s="27">
        <v>1.7073933890211568</v>
      </c>
      <c r="F14" s="27">
        <v>1.6643098457121548</v>
      </c>
      <c r="G14" s="28">
        <v>1.8111642523209435</v>
      </c>
    </row>
    <row r="15" spans="1:7">
      <c r="A15" s="17" t="s">
        <v>147</v>
      </c>
      <c r="B15" s="18">
        <v>216716</v>
      </c>
      <c r="C15" s="18">
        <v>233417</v>
      </c>
      <c r="D15" s="19">
        <v>254242</v>
      </c>
      <c r="E15" s="27">
        <v>3.1191053333483016</v>
      </c>
      <c r="F15" s="27">
        <v>3.2027289544304347</v>
      </c>
      <c r="G15" s="28">
        <v>3.3212211087127028</v>
      </c>
    </row>
    <row r="16" spans="1:7">
      <c r="A16" s="17" t="s">
        <v>222</v>
      </c>
      <c r="B16" s="18">
        <v>20490</v>
      </c>
      <c r="C16" s="18">
        <v>20649</v>
      </c>
      <c r="D16" s="19">
        <v>20575</v>
      </c>
      <c r="E16" s="27">
        <v>0.2949042446349448</v>
      </c>
      <c r="F16" s="27">
        <v>0.28332619380779483</v>
      </c>
      <c r="G16" s="28">
        <v>0.26877590764611614</v>
      </c>
    </row>
    <row r="17" spans="1:7">
      <c r="A17" s="17" t="s">
        <v>233</v>
      </c>
      <c r="B17" s="18">
        <v>302089</v>
      </c>
      <c r="C17" s="18">
        <v>328327</v>
      </c>
      <c r="D17" s="19">
        <v>352162</v>
      </c>
      <c r="E17" s="27">
        <v>4.347844234139866</v>
      </c>
      <c r="F17" s="27">
        <v>4.5049948779278344</v>
      </c>
      <c r="G17" s="28">
        <v>4.6003723542391999</v>
      </c>
    </row>
    <row r="18" spans="1:7">
      <c r="A18" s="17" t="s">
        <v>148</v>
      </c>
      <c r="B18" s="18">
        <v>0</v>
      </c>
      <c r="C18" s="18">
        <v>0</v>
      </c>
      <c r="D18" s="19">
        <v>0</v>
      </c>
      <c r="E18" s="27" t="s">
        <v>247</v>
      </c>
      <c r="F18" s="27" t="s">
        <v>247</v>
      </c>
      <c r="G18" s="28" t="s">
        <v>247</v>
      </c>
    </row>
    <row r="19" spans="1:7">
      <c r="A19" s="17" t="s">
        <v>149</v>
      </c>
      <c r="B19" s="18">
        <v>126447</v>
      </c>
      <c r="C19" s="18">
        <v>88690</v>
      </c>
      <c r="D19" s="19">
        <v>77350</v>
      </c>
      <c r="E19" s="27">
        <v>1.8199002938679778</v>
      </c>
      <c r="F19" s="27">
        <v>1.216920922505367</v>
      </c>
      <c r="G19" s="28">
        <v>1.0104406540183271</v>
      </c>
    </row>
    <row r="20" spans="1:7">
      <c r="A20" s="17" t="s">
        <v>228</v>
      </c>
      <c r="B20" s="18">
        <v>0</v>
      </c>
      <c r="C20" s="18">
        <v>0</v>
      </c>
      <c r="D20" s="19">
        <v>59786</v>
      </c>
      <c r="E20" s="27" t="s">
        <v>247</v>
      </c>
      <c r="F20" s="27" t="s">
        <v>247</v>
      </c>
      <c r="G20" s="28">
        <v>0.7809981246430473</v>
      </c>
    </row>
    <row r="21" spans="1:7">
      <c r="A21" s="17" t="s">
        <v>234</v>
      </c>
      <c r="B21" s="18">
        <v>0</v>
      </c>
      <c r="C21" s="18">
        <v>0</v>
      </c>
      <c r="D21" s="19">
        <v>16410</v>
      </c>
      <c r="E21" s="27" t="s">
        <v>247</v>
      </c>
      <c r="F21" s="27" t="s">
        <v>247</v>
      </c>
      <c r="G21" s="28">
        <v>0.21436756473743696</v>
      </c>
    </row>
    <row r="22" spans="1:7">
      <c r="A22" s="17" t="s">
        <v>238</v>
      </c>
      <c r="B22" s="18">
        <v>0</v>
      </c>
      <c r="C22" s="18">
        <v>0</v>
      </c>
      <c r="D22" s="19">
        <v>8988</v>
      </c>
      <c r="E22" s="27" t="s">
        <v>247</v>
      </c>
      <c r="F22" s="27" t="s">
        <v>247</v>
      </c>
      <c r="G22" s="28">
        <v>0.11741228957099838</v>
      </c>
    </row>
    <row r="23" spans="1:7">
      <c r="A23" s="17" t="s">
        <v>215</v>
      </c>
      <c r="B23" s="18">
        <v>0</v>
      </c>
      <c r="C23" s="18">
        <v>0</v>
      </c>
      <c r="D23" s="19">
        <v>0</v>
      </c>
      <c r="E23" s="27" t="s">
        <v>247</v>
      </c>
      <c r="F23" s="27" t="s">
        <v>247</v>
      </c>
      <c r="G23" s="28" t="s">
        <v>247</v>
      </c>
    </row>
    <row r="24" spans="1:7">
      <c r="A24" s="17" t="s">
        <v>175</v>
      </c>
      <c r="B24" s="18">
        <v>23097</v>
      </c>
      <c r="C24" s="18">
        <v>34626</v>
      </c>
      <c r="D24" s="19">
        <v>17297</v>
      </c>
      <c r="E24" s="27">
        <v>0.33242573637546707</v>
      </c>
      <c r="F24" s="27">
        <v>0.47510546693731914</v>
      </c>
      <c r="G24" s="28">
        <v>0.22595464760898518</v>
      </c>
    </row>
    <row r="25" spans="1:7">
      <c r="A25" s="17" t="s">
        <v>163</v>
      </c>
      <c r="B25" s="18">
        <v>3569</v>
      </c>
      <c r="C25" s="18">
        <v>3569</v>
      </c>
      <c r="D25" s="19">
        <v>0</v>
      </c>
      <c r="E25" s="27">
        <v>5.1367166866867646E-2</v>
      </c>
      <c r="F25" s="27">
        <v>4.8970467611023277E-2</v>
      </c>
      <c r="G25" s="28" t="s">
        <v>247</v>
      </c>
    </row>
    <row r="26" spans="1:7">
      <c r="A26" s="17" t="s">
        <v>168</v>
      </c>
      <c r="B26" s="18">
        <v>31050</v>
      </c>
      <c r="C26" s="18">
        <v>47126</v>
      </c>
      <c r="D26" s="19">
        <v>60854</v>
      </c>
      <c r="E26" s="27">
        <v>0.44689003396364263</v>
      </c>
      <c r="F26" s="27">
        <v>0.6466187325965489</v>
      </c>
      <c r="G26" s="28">
        <v>0.79494965170822607</v>
      </c>
    </row>
    <row r="27" spans="1:7">
      <c r="A27" s="17" t="s">
        <v>185</v>
      </c>
      <c r="B27" s="18">
        <v>48180</v>
      </c>
      <c r="C27" s="18">
        <v>57479</v>
      </c>
      <c r="D27" s="19">
        <v>60621</v>
      </c>
      <c r="E27" s="27">
        <v>0.69343516381218362</v>
      </c>
      <c r="F27" s="27">
        <v>0.7886728797461493</v>
      </c>
      <c r="G27" s="28">
        <v>0.79190591967996138</v>
      </c>
    </row>
    <row r="28" spans="1:7">
      <c r="A28" s="17" t="s">
        <v>180</v>
      </c>
      <c r="B28" s="18">
        <v>23545</v>
      </c>
      <c r="C28" s="18">
        <v>33922</v>
      </c>
      <c r="D28" s="19">
        <v>66551</v>
      </c>
      <c r="E28" s="27">
        <v>0.33887361834698759</v>
      </c>
      <c r="F28" s="27">
        <v>0.46544583981539139</v>
      </c>
      <c r="G28" s="28">
        <v>0.86937085928343494</v>
      </c>
    </row>
    <row r="29" spans="1:7">
      <c r="A29" s="17" t="s">
        <v>186</v>
      </c>
      <c r="B29" s="18">
        <v>13860</v>
      </c>
      <c r="C29" s="18">
        <v>14061</v>
      </c>
      <c r="D29" s="19">
        <v>16384</v>
      </c>
      <c r="E29" s="27">
        <v>0.1994813484939158</v>
      </c>
      <c r="F29" s="27">
        <v>0.19293184227475438</v>
      </c>
      <c r="G29" s="28">
        <v>0.21402792082011987</v>
      </c>
    </row>
    <row r="30" spans="1:7">
      <c r="A30" s="17" t="s">
        <v>235</v>
      </c>
      <c r="B30" s="18">
        <v>0</v>
      </c>
      <c r="C30" s="18">
        <v>0</v>
      </c>
      <c r="D30" s="19">
        <v>0</v>
      </c>
      <c r="E30" s="27" t="s">
        <v>247</v>
      </c>
      <c r="F30" s="27" t="s">
        <v>247</v>
      </c>
      <c r="G30" s="28" t="s">
        <v>247</v>
      </c>
    </row>
    <row r="31" spans="1:7">
      <c r="A31" s="17" t="s">
        <v>229</v>
      </c>
      <c r="B31" s="18">
        <v>0</v>
      </c>
      <c r="C31" s="18">
        <v>0</v>
      </c>
      <c r="D31" s="19">
        <v>18479</v>
      </c>
      <c r="E31" s="27" t="s">
        <v>247</v>
      </c>
      <c r="F31" s="27" t="s">
        <v>247</v>
      </c>
      <c r="G31" s="28">
        <v>0.24139538261932345</v>
      </c>
    </row>
    <row r="32" spans="1:7">
      <c r="A32" s="17" t="s">
        <v>236</v>
      </c>
      <c r="B32" s="18">
        <v>0</v>
      </c>
      <c r="C32" s="18">
        <v>0</v>
      </c>
      <c r="D32" s="19">
        <v>69346</v>
      </c>
      <c r="E32" s="27" t="s">
        <v>247</v>
      </c>
      <c r="F32" s="27" t="s">
        <v>247</v>
      </c>
      <c r="G32" s="28">
        <v>0.90588258039502145</v>
      </c>
    </row>
    <row r="33" spans="1:7" ht="13.5" thickBot="1">
      <c r="A33" s="20" t="s">
        <v>5</v>
      </c>
      <c r="B33" s="21">
        <v>6948018</v>
      </c>
      <c r="C33" s="21">
        <v>7288066</v>
      </c>
      <c r="D33" s="22">
        <v>7655076</v>
      </c>
      <c r="E33" s="23">
        <v>100</v>
      </c>
      <c r="F33" s="23">
        <v>100</v>
      </c>
      <c r="G33" s="57">
        <v>100</v>
      </c>
    </row>
    <row r="35" spans="1:7" ht="16.5" thickBot="1">
      <c r="A35" s="5" t="s">
        <v>192</v>
      </c>
      <c r="B35" s="6"/>
      <c r="C35" s="6"/>
      <c r="D35" s="6"/>
      <c r="E35" s="6"/>
      <c r="F35" s="6"/>
    </row>
    <row r="36" spans="1:7">
      <c r="A36" s="7"/>
      <c r="B36" s="128" t="s">
        <v>55</v>
      </c>
      <c r="C36" s="134"/>
      <c r="D36" s="129"/>
      <c r="E36" s="11"/>
      <c r="F36" s="9" t="s">
        <v>3</v>
      </c>
      <c r="G36" s="12"/>
    </row>
    <row r="37" spans="1:7">
      <c r="A37" s="13" t="s">
        <v>4</v>
      </c>
      <c r="B37" s="14">
        <v>40633</v>
      </c>
      <c r="C37" s="15">
        <v>40999</v>
      </c>
      <c r="D37" s="81">
        <v>41364</v>
      </c>
      <c r="E37" s="15">
        <v>40633</v>
      </c>
      <c r="F37" s="15">
        <v>40999</v>
      </c>
      <c r="G37" s="16">
        <v>41364</v>
      </c>
    </row>
    <row r="38" spans="1:7">
      <c r="A38" s="17" t="s">
        <v>146</v>
      </c>
      <c r="B38" s="18">
        <v>2756813</v>
      </c>
      <c r="C38" s="18">
        <v>3032368</v>
      </c>
      <c r="D38" s="19">
        <v>3155528</v>
      </c>
      <c r="E38" s="27">
        <v>39.688056913971558</v>
      </c>
      <c r="F38" s="27">
        <v>39.435162454582567</v>
      </c>
      <c r="G38" s="28">
        <v>37.954253232187042</v>
      </c>
    </row>
    <row r="39" spans="1:7">
      <c r="A39" s="17" t="s">
        <v>170</v>
      </c>
      <c r="B39" s="18">
        <v>337</v>
      </c>
      <c r="C39" s="18">
        <v>430</v>
      </c>
      <c r="D39" s="19">
        <v>494</v>
      </c>
      <c r="E39" s="27">
        <v>4.8515714268644325E-3</v>
      </c>
      <c r="F39" s="27">
        <v>5.5920389133081814E-3</v>
      </c>
      <c r="G39" s="28">
        <v>5.9417635009736559E-3</v>
      </c>
    </row>
    <row r="40" spans="1:7">
      <c r="A40" s="17" t="s">
        <v>151</v>
      </c>
      <c r="B40" s="18">
        <v>1951270</v>
      </c>
      <c r="C40" s="18">
        <v>2104575</v>
      </c>
      <c r="D40" s="19">
        <v>2304342</v>
      </c>
      <c r="E40" s="27">
        <v>28.09117441572036</v>
      </c>
      <c r="F40" s="27">
        <v>27.369454176687363</v>
      </c>
      <c r="G40" s="28">
        <v>27.71630605133732</v>
      </c>
    </row>
    <row r="41" spans="1:7">
      <c r="A41" s="17" t="s">
        <v>189</v>
      </c>
      <c r="B41" s="18">
        <v>786732</v>
      </c>
      <c r="C41" s="18">
        <v>1045205</v>
      </c>
      <c r="D41" s="19">
        <v>961035</v>
      </c>
      <c r="E41" s="27">
        <v>11.32607267596412</v>
      </c>
      <c r="F41" s="27">
        <v>13.59262100554483</v>
      </c>
      <c r="G41" s="28">
        <v>11.55919572096805</v>
      </c>
    </row>
    <row r="42" spans="1:7">
      <c r="A42" s="17" t="s">
        <v>221</v>
      </c>
      <c r="B42" s="18">
        <v>180652</v>
      </c>
      <c r="C42" s="18">
        <v>180481</v>
      </c>
      <c r="D42" s="19">
        <v>186414</v>
      </c>
      <c r="E42" s="27">
        <v>2.6007302118869835</v>
      </c>
      <c r="F42" s="27">
        <v>2.3471087793320322</v>
      </c>
      <c r="G42" s="28">
        <v>2.2421617434625567</v>
      </c>
    </row>
    <row r="43" spans="1:7">
      <c r="A43" s="17" t="s">
        <v>14</v>
      </c>
      <c r="B43" s="18">
        <v>6315</v>
      </c>
      <c r="C43" s="18">
        <v>365</v>
      </c>
      <c r="D43" s="19">
        <v>0</v>
      </c>
      <c r="E43" s="27">
        <v>9.0912977924774152E-2</v>
      </c>
      <c r="F43" s="27">
        <v>4.7467307054825259E-3</v>
      </c>
      <c r="G43" s="28" t="s">
        <v>247</v>
      </c>
    </row>
    <row r="44" spans="1:7">
      <c r="A44" s="17" t="s">
        <v>167</v>
      </c>
      <c r="B44" s="18">
        <v>89729</v>
      </c>
      <c r="C44" s="18">
        <v>164397</v>
      </c>
      <c r="D44" s="19">
        <v>207896</v>
      </c>
      <c r="E44" s="27">
        <v>1.2917704823772067</v>
      </c>
      <c r="F44" s="27">
        <v>2.1379405144909889</v>
      </c>
      <c r="G44" s="28">
        <v>2.5005442607255448</v>
      </c>
    </row>
    <row r="45" spans="1:7">
      <c r="A45" s="17" t="s">
        <v>184</v>
      </c>
      <c r="B45" s="18">
        <v>212279</v>
      </c>
      <c r="C45" s="18">
        <v>199375</v>
      </c>
      <c r="D45" s="19">
        <v>283038</v>
      </c>
      <c r="E45" s="27">
        <v>3.0560437119387385</v>
      </c>
      <c r="F45" s="27">
        <v>2.5928203682344617</v>
      </c>
      <c r="G45" s="28">
        <v>3.4043418173857929</v>
      </c>
    </row>
    <row r="46" spans="1:7">
      <c r="A46" s="17" t="s">
        <v>147</v>
      </c>
      <c r="B46" s="18">
        <v>509440</v>
      </c>
      <c r="C46" s="18">
        <v>573640</v>
      </c>
      <c r="D46" s="19">
        <v>601293</v>
      </c>
      <c r="E46" s="27">
        <v>7.3340787765632536</v>
      </c>
      <c r="F46" s="27">
        <v>7.4600400051862916</v>
      </c>
      <c r="G46" s="28">
        <v>7.2322688275120495</v>
      </c>
    </row>
    <row r="47" spans="1:7">
      <c r="A47" s="17" t="s">
        <v>222</v>
      </c>
      <c r="B47" s="18">
        <v>0</v>
      </c>
      <c r="C47" s="18">
        <v>0</v>
      </c>
      <c r="D47" s="19">
        <v>0</v>
      </c>
      <c r="E47" s="27" t="s">
        <v>247</v>
      </c>
      <c r="F47" s="27" t="s">
        <v>247</v>
      </c>
      <c r="G47" s="28" t="s">
        <v>247</v>
      </c>
    </row>
    <row r="48" spans="1:7">
      <c r="A48" s="17" t="s">
        <v>233</v>
      </c>
      <c r="B48" s="18">
        <v>179309</v>
      </c>
      <c r="C48" s="18">
        <v>187154</v>
      </c>
      <c r="D48" s="19">
        <v>183934</v>
      </c>
      <c r="E48" s="27">
        <v>2.5813959079514377</v>
      </c>
      <c r="F48" s="27">
        <v>2.43388942042158</v>
      </c>
      <c r="G48" s="28">
        <v>2.2123326473443083</v>
      </c>
    </row>
    <row r="49" spans="1:7">
      <c r="A49" s="17" t="s">
        <v>148</v>
      </c>
      <c r="B49" s="18">
        <v>0</v>
      </c>
      <c r="C49" s="18">
        <v>0</v>
      </c>
      <c r="D49" s="19">
        <v>0</v>
      </c>
      <c r="E49" s="27" t="s">
        <v>247</v>
      </c>
      <c r="F49" s="27" t="s">
        <v>247</v>
      </c>
      <c r="G49" s="28" t="s">
        <v>247</v>
      </c>
    </row>
    <row r="50" spans="1:7">
      <c r="A50" s="17" t="s">
        <v>149</v>
      </c>
      <c r="B50" s="18">
        <v>177857</v>
      </c>
      <c r="C50" s="18">
        <v>87770</v>
      </c>
      <c r="D50" s="19">
        <v>66803</v>
      </c>
      <c r="E50" s="27">
        <v>2.5604924013882115</v>
      </c>
      <c r="F50" s="27">
        <v>1.1414261753978119</v>
      </c>
      <c r="G50" s="28">
        <v>0.80349722096263787</v>
      </c>
    </row>
    <row r="51" spans="1:7">
      <c r="A51" s="17" t="s">
        <v>228</v>
      </c>
      <c r="B51" s="18">
        <v>0</v>
      </c>
      <c r="C51" s="18">
        <v>0</v>
      </c>
      <c r="D51" s="19">
        <v>566</v>
      </c>
      <c r="E51" s="27" t="s">
        <v>247</v>
      </c>
      <c r="F51" s="27" t="s">
        <v>247</v>
      </c>
      <c r="G51" s="28">
        <v>6.8077695173098971E-3</v>
      </c>
    </row>
    <row r="52" spans="1:7">
      <c r="A52" s="17" t="s">
        <v>234</v>
      </c>
      <c r="B52" s="18">
        <v>0</v>
      </c>
      <c r="C52" s="18">
        <v>0</v>
      </c>
      <c r="D52" s="19">
        <v>91194</v>
      </c>
      <c r="E52" s="27" t="s">
        <v>247</v>
      </c>
      <c r="F52" s="27" t="s">
        <v>247</v>
      </c>
      <c r="G52" s="28">
        <v>1.0968687868578777</v>
      </c>
    </row>
    <row r="53" spans="1:7">
      <c r="A53" s="17" t="s">
        <v>238</v>
      </c>
      <c r="B53" s="18">
        <v>0</v>
      </c>
      <c r="C53" s="18">
        <v>0</v>
      </c>
      <c r="D53" s="19">
        <v>11532</v>
      </c>
      <c r="E53" s="27" t="s">
        <v>247</v>
      </c>
      <c r="F53" s="27" t="s">
        <v>247</v>
      </c>
      <c r="G53" s="28">
        <v>0.13870529694985465</v>
      </c>
    </row>
    <row r="54" spans="1:7">
      <c r="A54" s="17" t="s">
        <v>215</v>
      </c>
      <c r="B54" s="18">
        <v>0</v>
      </c>
      <c r="C54" s="18">
        <v>0</v>
      </c>
      <c r="D54" s="19">
        <v>0</v>
      </c>
      <c r="E54" s="27" t="s">
        <v>247</v>
      </c>
      <c r="F54" s="27" t="s">
        <v>247</v>
      </c>
      <c r="G54" s="28" t="s">
        <v>247</v>
      </c>
    </row>
    <row r="55" spans="1:7">
      <c r="A55" s="17" t="s">
        <v>175</v>
      </c>
      <c r="B55" s="18">
        <v>11051</v>
      </c>
      <c r="C55" s="18">
        <v>13393</v>
      </c>
      <c r="D55" s="19">
        <v>6673</v>
      </c>
      <c r="E55" s="27">
        <v>0.15909411227975917</v>
      </c>
      <c r="F55" s="27">
        <v>0.17417250503706155</v>
      </c>
      <c r="G55" s="28">
        <v>8.026191870849636E-2</v>
      </c>
    </row>
    <row r="56" spans="1:7">
      <c r="A56" s="17" t="s">
        <v>163</v>
      </c>
      <c r="B56" s="18">
        <v>1563</v>
      </c>
      <c r="C56" s="18">
        <v>1563</v>
      </c>
      <c r="D56" s="19">
        <v>0</v>
      </c>
      <c r="E56" s="27">
        <v>2.2501501899670942E-2</v>
      </c>
      <c r="F56" s="27">
        <v>2.0326411212792297E-2</v>
      </c>
      <c r="G56" s="28" t="s">
        <v>247</v>
      </c>
    </row>
    <row r="57" spans="1:7">
      <c r="A57" s="17" t="s">
        <v>168</v>
      </c>
      <c r="B57" s="18">
        <v>22930</v>
      </c>
      <c r="C57" s="18">
        <v>33318</v>
      </c>
      <c r="D57" s="19">
        <v>41450</v>
      </c>
      <c r="E57" s="27">
        <v>0.33010840598813485</v>
      </c>
      <c r="F57" s="27">
        <v>0.43329198258977203</v>
      </c>
      <c r="G57" s="28">
        <v>0.4985548524602389</v>
      </c>
    </row>
    <row r="58" spans="1:7">
      <c r="A58" s="17" t="s">
        <v>185</v>
      </c>
      <c r="B58" s="18">
        <v>59138</v>
      </c>
      <c r="C58" s="18">
        <v>63191</v>
      </c>
      <c r="D58" s="19">
        <v>67115</v>
      </c>
      <c r="E58" s="27">
        <v>0.85137160546560486</v>
      </c>
      <c r="F58" s="27">
        <v>0.82178263016478437</v>
      </c>
      <c r="G58" s="28">
        <v>0.80724991370009491</v>
      </c>
    </row>
    <row r="59" spans="1:7">
      <c r="A59" s="17" t="s">
        <v>180</v>
      </c>
      <c r="B59" s="18">
        <v>788</v>
      </c>
      <c r="C59" s="18">
        <v>2278</v>
      </c>
      <c r="D59" s="19">
        <v>53051</v>
      </c>
      <c r="E59" s="27">
        <v>1.1344327253320987E-2</v>
      </c>
      <c r="F59" s="27">
        <v>2.9624801498874503E-2</v>
      </c>
      <c r="G59" s="28">
        <v>0.63809007184241584</v>
      </c>
    </row>
    <row r="60" spans="1:7">
      <c r="A60" s="17" t="s">
        <v>186</v>
      </c>
      <c r="B60" s="18">
        <v>0</v>
      </c>
      <c r="C60" s="18">
        <v>0</v>
      </c>
      <c r="D60" s="19">
        <v>0</v>
      </c>
      <c r="E60" s="27" t="s">
        <v>247</v>
      </c>
      <c r="F60" s="27" t="s">
        <v>247</v>
      </c>
      <c r="G60" s="28" t="s">
        <v>247</v>
      </c>
    </row>
    <row r="61" spans="1:7">
      <c r="A61" s="17" t="s">
        <v>235</v>
      </c>
      <c r="B61" s="18">
        <v>0</v>
      </c>
      <c r="C61" s="18">
        <v>0</v>
      </c>
      <c r="D61" s="19">
        <v>0</v>
      </c>
      <c r="E61" s="27" t="s">
        <v>247</v>
      </c>
      <c r="F61" s="27" t="s">
        <v>247</v>
      </c>
      <c r="G61" s="28" t="s">
        <v>247</v>
      </c>
    </row>
    <row r="62" spans="1:7">
      <c r="A62" s="17" t="s">
        <v>229</v>
      </c>
      <c r="B62" s="18">
        <v>0</v>
      </c>
      <c r="C62" s="18">
        <v>0</v>
      </c>
      <c r="D62" s="19">
        <v>0</v>
      </c>
      <c r="E62" s="27" t="s">
        <v>247</v>
      </c>
      <c r="F62" s="27" t="s">
        <v>247</v>
      </c>
      <c r="G62" s="28" t="s">
        <v>247</v>
      </c>
    </row>
    <row r="63" spans="1:7">
      <c r="A63" s="17" t="s">
        <v>236</v>
      </c>
      <c r="B63" s="18">
        <v>0</v>
      </c>
      <c r="C63" s="18">
        <v>0</v>
      </c>
      <c r="D63" s="19">
        <v>91672</v>
      </c>
      <c r="E63" s="27" t="s">
        <v>247</v>
      </c>
      <c r="F63" s="27" t="s">
        <v>247</v>
      </c>
      <c r="G63" s="28">
        <v>1.1026181045774432</v>
      </c>
    </row>
    <row r="64" spans="1:7" ht="13.5" thickBot="1">
      <c r="A64" s="20" t="s">
        <v>5</v>
      </c>
      <c r="B64" s="21">
        <v>6946203</v>
      </c>
      <c r="C64" s="21">
        <v>7689503</v>
      </c>
      <c r="D64" s="22">
        <v>8314030</v>
      </c>
      <c r="E64" s="23">
        <v>100</v>
      </c>
      <c r="F64" s="23">
        <v>100</v>
      </c>
      <c r="G64" s="57">
        <v>100</v>
      </c>
    </row>
    <row r="65" spans="1:7">
      <c r="A65" s="24"/>
      <c r="B65" s="24"/>
      <c r="C65" s="24"/>
      <c r="D65" s="24"/>
      <c r="E65" s="24"/>
      <c r="F65" s="24"/>
      <c r="G65" s="24"/>
    </row>
    <row r="66" spans="1:7" ht="12.75" customHeight="1">
      <c r="A66" s="126">
        <v>14</v>
      </c>
      <c r="G66" s="25" t="s">
        <v>245</v>
      </c>
    </row>
    <row r="67" spans="1:7" ht="12.75" customHeight="1">
      <c r="A67" s="127"/>
      <c r="G67" s="25" t="s">
        <v>246</v>
      </c>
    </row>
    <row r="68" spans="1:7" ht="12.75" customHeight="1"/>
    <row r="69" spans="1:7" ht="12.75" customHeight="1"/>
    <row r="72" spans="1:7" ht="12.75" customHeight="1"/>
    <row r="73" spans="1:7" ht="12.75" customHeight="1"/>
  </sheetData>
  <mergeCells count="2">
    <mergeCell ref="B36:D36"/>
    <mergeCell ref="A66:A67"/>
  </mergeCells>
  <phoneticPr fontId="0" type="noConversion"/>
  <hyperlinks>
    <hyperlink ref="A2" location="Innhold!A30" tooltip="Move to Tab2" display="Tilbake til innholdsfortegnelsen"/>
  </hyperlinks>
  <pageMargins left="0.78740157480314965" right="0.78740157480314965" top="0.29527559055118113" bottom="0.19685039370078741" header="3.937007874015748E-2" footer="3.937007874015748E-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73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88" t="s">
        <v>0</v>
      </c>
      <c r="B2" s="3"/>
      <c r="C2" s="3"/>
      <c r="D2" s="3"/>
      <c r="E2" s="3"/>
      <c r="F2" s="3"/>
    </row>
    <row r="3" spans="1:7" ht="6" customHeight="1">
      <c r="A3" s="84"/>
      <c r="B3" s="3"/>
      <c r="C3" s="3"/>
      <c r="D3" s="3"/>
      <c r="E3" s="3"/>
      <c r="F3" s="3"/>
    </row>
    <row r="4" spans="1:7" ht="16.5" thickBot="1">
      <c r="A4" s="5" t="s">
        <v>194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>
        <v>40633</v>
      </c>
      <c r="C6" s="15">
        <v>40999</v>
      </c>
      <c r="D6" s="81">
        <v>41364</v>
      </c>
      <c r="E6" s="15">
        <v>40633</v>
      </c>
      <c r="F6" s="15">
        <v>40999</v>
      </c>
      <c r="G6" s="16">
        <v>41364</v>
      </c>
    </row>
    <row r="7" spans="1:7">
      <c r="A7" s="17" t="s">
        <v>146</v>
      </c>
      <c r="B7" s="89">
        <v>188274</v>
      </c>
      <c r="C7" s="89">
        <v>166488</v>
      </c>
      <c r="D7" s="90">
        <v>173421</v>
      </c>
      <c r="E7" s="27">
        <v>15.6</v>
      </c>
      <c r="F7" s="27">
        <v>13.6</v>
      </c>
      <c r="G7" s="28">
        <v>13.4</v>
      </c>
    </row>
    <row r="8" spans="1:7">
      <c r="A8" s="17" t="s">
        <v>170</v>
      </c>
      <c r="B8" s="89">
        <v>0</v>
      </c>
      <c r="C8" s="89">
        <v>0</v>
      </c>
      <c r="D8" s="90">
        <v>0</v>
      </c>
      <c r="E8" s="27" t="s">
        <v>247</v>
      </c>
      <c r="F8" s="27" t="s">
        <v>247</v>
      </c>
      <c r="G8" s="28" t="s">
        <v>247</v>
      </c>
    </row>
    <row r="9" spans="1:7">
      <c r="A9" s="17" t="s">
        <v>151</v>
      </c>
      <c r="B9" s="89">
        <v>862400</v>
      </c>
      <c r="C9" s="89">
        <v>877909</v>
      </c>
      <c r="D9" s="90">
        <v>921892</v>
      </c>
      <c r="E9" s="27">
        <v>71.2</v>
      </c>
      <c r="F9" s="27">
        <v>71.900000000000006</v>
      </c>
      <c r="G9" s="28">
        <v>71.3</v>
      </c>
    </row>
    <row r="10" spans="1:7">
      <c r="A10" s="17" t="s">
        <v>189</v>
      </c>
      <c r="B10" s="89">
        <v>23265</v>
      </c>
      <c r="C10" s="89">
        <v>23650</v>
      </c>
      <c r="D10" s="90">
        <v>24374</v>
      </c>
      <c r="E10" s="27">
        <v>1.9</v>
      </c>
      <c r="F10" s="27">
        <v>1.9</v>
      </c>
      <c r="G10" s="28">
        <v>1.9</v>
      </c>
    </row>
    <row r="11" spans="1:7">
      <c r="A11" s="17" t="s">
        <v>221</v>
      </c>
      <c r="B11" s="89">
        <v>15656</v>
      </c>
      <c r="C11" s="89">
        <v>19835</v>
      </c>
      <c r="D11" s="90">
        <v>23962</v>
      </c>
      <c r="E11" s="27">
        <v>1.3</v>
      </c>
      <c r="F11" s="27">
        <v>1.6</v>
      </c>
      <c r="G11" s="28">
        <v>1.9</v>
      </c>
    </row>
    <row r="12" spans="1:7">
      <c r="A12" s="17" t="s">
        <v>14</v>
      </c>
      <c r="B12" s="89">
        <v>0</v>
      </c>
      <c r="C12" s="89">
        <v>0</v>
      </c>
      <c r="D12" s="90">
        <v>0</v>
      </c>
      <c r="E12" s="27" t="s">
        <v>247</v>
      </c>
      <c r="F12" s="27" t="s">
        <v>247</v>
      </c>
      <c r="G12" s="28" t="s">
        <v>247</v>
      </c>
    </row>
    <row r="13" spans="1:7">
      <c r="A13" s="17" t="s">
        <v>167</v>
      </c>
      <c r="B13" s="89">
        <v>0</v>
      </c>
      <c r="C13" s="89">
        <v>0</v>
      </c>
      <c r="D13" s="90">
        <v>0</v>
      </c>
      <c r="E13" s="27" t="s">
        <v>247</v>
      </c>
      <c r="F13" s="27" t="s">
        <v>247</v>
      </c>
      <c r="G13" s="28" t="s">
        <v>247</v>
      </c>
    </row>
    <row r="14" spans="1:7">
      <c r="A14" s="17" t="s">
        <v>184</v>
      </c>
      <c r="B14" s="89">
        <v>0</v>
      </c>
      <c r="C14" s="89">
        <v>0</v>
      </c>
      <c r="D14" s="90">
        <v>0</v>
      </c>
      <c r="E14" s="27" t="s">
        <v>247</v>
      </c>
      <c r="F14" s="27" t="s">
        <v>247</v>
      </c>
      <c r="G14" s="28" t="s">
        <v>247</v>
      </c>
    </row>
    <row r="15" spans="1:7">
      <c r="A15" s="17" t="s">
        <v>147</v>
      </c>
      <c r="B15" s="89">
        <v>0</v>
      </c>
      <c r="C15" s="89">
        <v>0</v>
      </c>
      <c r="D15" s="90">
        <v>0</v>
      </c>
      <c r="E15" s="27" t="s">
        <v>247</v>
      </c>
      <c r="F15" s="27" t="s">
        <v>247</v>
      </c>
      <c r="G15" s="28" t="s">
        <v>247</v>
      </c>
    </row>
    <row r="16" spans="1:7">
      <c r="A16" s="17" t="s">
        <v>222</v>
      </c>
      <c r="B16" s="89">
        <v>0</v>
      </c>
      <c r="C16" s="89">
        <v>0</v>
      </c>
      <c r="D16" s="90">
        <v>0</v>
      </c>
      <c r="E16" s="27" t="s">
        <v>247</v>
      </c>
      <c r="F16" s="27" t="s">
        <v>247</v>
      </c>
      <c r="G16" s="28" t="s">
        <v>247</v>
      </c>
    </row>
    <row r="17" spans="1:7">
      <c r="A17" s="17" t="s">
        <v>233</v>
      </c>
      <c r="B17" s="89">
        <v>119007</v>
      </c>
      <c r="C17" s="89">
        <v>127626</v>
      </c>
      <c r="D17" s="90">
        <v>138322</v>
      </c>
      <c r="E17" s="27">
        <v>9.8000000000000007</v>
      </c>
      <c r="F17" s="27">
        <v>10.5</v>
      </c>
      <c r="G17" s="28">
        <v>10.7</v>
      </c>
    </row>
    <row r="18" spans="1:7">
      <c r="A18" s="17" t="s">
        <v>148</v>
      </c>
      <c r="B18" s="89">
        <v>0</v>
      </c>
      <c r="C18" s="89">
        <v>0</v>
      </c>
      <c r="D18" s="90">
        <v>0</v>
      </c>
      <c r="E18" s="27" t="s">
        <v>247</v>
      </c>
      <c r="F18" s="27" t="s">
        <v>247</v>
      </c>
      <c r="G18" s="28" t="s">
        <v>247</v>
      </c>
    </row>
    <row r="19" spans="1:7">
      <c r="A19" s="17" t="s">
        <v>149</v>
      </c>
      <c r="B19" s="89">
        <v>0</v>
      </c>
      <c r="C19" s="89">
        <v>0</v>
      </c>
      <c r="D19" s="90">
        <v>0</v>
      </c>
      <c r="E19" s="27" t="s">
        <v>247</v>
      </c>
      <c r="F19" s="27" t="s">
        <v>247</v>
      </c>
      <c r="G19" s="28" t="s">
        <v>247</v>
      </c>
    </row>
    <row r="20" spans="1:7">
      <c r="A20" s="17" t="s">
        <v>228</v>
      </c>
      <c r="B20" s="89">
        <v>0</v>
      </c>
      <c r="C20" s="89">
        <v>0</v>
      </c>
      <c r="D20" s="90">
        <v>0</v>
      </c>
      <c r="E20" s="27" t="s">
        <v>247</v>
      </c>
      <c r="F20" s="27" t="s">
        <v>247</v>
      </c>
      <c r="G20" s="28" t="s">
        <v>247</v>
      </c>
    </row>
    <row r="21" spans="1:7">
      <c r="A21" s="17" t="s">
        <v>234</v>
      </c>
      <c r="B21" s="89">
        <v>0</v>
      </c>
      <c r="C21" s="89">
        <v>0</v>
      </c>
      <c r="D21" s="90">
        <v>0</v>
      </c>
      <c r="E21" s="27" t="s">
        <v>247</v>
      </c>
      <c r="F21" s="27" t="s">
        <v>247</v>
      </c>
      <c r="G21" s="28" t="s">
        <v>247</v>
      </c>
    </row>
    <row r="22" spans="1:7">
      <c r="A22" s="17" t="s">
        <v>238</v>
      </c>
      <c r="B22" s="89">
        <v>0</v>
      </c>
      <c r="C22" s="89">
        <v>0</v>
      </c>
      <c r="D22" s="90">
        <v>0</v>
      </c>
      <c r="E22" s="27" t="s">
        <v>247</v>
      </c>
      <c r="F22" s="27" t="s">
        <v>247</v>
      </c>
      <c r="G22" s="28" t="s">
        <v>247</v>
      </c>
    </row>
    <row r="23" spans="1:7">
      <c r="A23" s="17" t="s">
        <v>215</v>
      </c>
      <c r="B23" s="89">
        <v>0</v>
      </c>
      <c r="C23" s="89">
        <v>0</v>
      </c>
      <c r="D23" s="90">
        <v>0</v>
      </c>
      <c r="E23" s="27" t="s">
        <v>247</v>
      </c>
      <c r="F23" s="27" t="s">
        <v>247</v>
      </c>
      <c r="G23" s="28" t="s">
        <v>247</v>
      </c>
    </row>
    <row r="24" spans="1:7">
      <c r="A24" s="17" t="s">
        <v>175</v>
      </c>
      <c r="B24" s="89">
        <v>0</v>
      </c>
      <c r="C24" s="89">
        <v>0</v>
      </c>
      <c r="D24" s="90">
        <v>0</v>
      </c>
      <c r="E24" s="27" t="s">
        <v>247</v>
      </c>
      <c r="F24" s="27" t="s">
        <v>247</v>
      </c>
      <c r="G24" s="28" t="s">
        <v>247</v>
      </c>
    </row>
    <row r="25" spans="1:7">
      <c r="A25" s="17" t="s">
        <v>163</v>
      </c>
      <c r="B25" s="89">
        <v>0</v>
      </c>
      <c r="C25" s="89">
        <v>0</v>
      </c>
      <c r="D25" s="90">
        <v>0</v>
      </c>
      <c r="E25" s="27" t="s">
        <v>247</v>
      </c>
      <c r="F25" s="27" t="s">
        <v>247</v>
      </c>
      <c r="G25" s="28" t="s">
        <v>247</v>
      </c>
    </row>
    <row r="26" spans="1:7">
      <c r="A26" s="17" t="s">
        <v>168</v>
      </c>
      <c r="B26" s="89">
        <v>937</v>
      </c>
      <c r="C26" s="89">
        <v>3263</v>
      </c>
      <c r="D26" s="90">
        <v>4735</v>
      </c>
      <c r="E26" s="27">
        <v>0.1</v>
      </c>
      <c r="F26" s="27">
        <v>0.3</v>
      </c>
      <c r="G26" s="28">
        <v>0.4</v>
      </c>
    </row>
    <row r="27" spans="1:7">
      <c r="A27" s="17" t="s">
        <v>185</v>
      </c>
      <c r="B27" s="89">
        <v>294</v>
      </c>
      <c r="C27" s="89">
        <v>471</v>
      </c>
      <c r="D27" s="90">
        <v>454</v>
      </c>
      <c r="E27" s="27">
        <v>0</v>
      </c>
      <c r="F27" s="27">
        <v>0</v>
      </c>
      <c r="G27" s="28">
        <v>0</v>
      </c>
    </row>
    <row r="28" spans="1:7">
      <c r="A28" s="17" t="s">
        <v>180</v>
      </c>
      <c r="B28" s="89">
        <v>656</v>
      </c>
      <c r="C28" s="89">
        <v>1747</v>
      </c>
      <c r="D28" s="90">
        <v>6434</v>
      </c>
      <c r="E28" s="27">
        <v>0.1</v>
      </c>
      <c r="F28" s="27">
        <v>0.1</v>
      </c>
      <c r="G28" s="28">
        <v>0.5</v>
      </c>
    </row>
    <row r="29" spans="1:7">
      <c r="A29" s="17" t="s">
        <v>186</v>
      </c>
      <c r="B29" s="89">
        <v>0</v>
      </c>
      <c r="C29" s="89">
        <v>0</v>
      </c>
      <c r="D29" s="90">
        <v>0</v>
      </c>
      <c r="E29" s="27" t="s">
        <v>247</v>
      </c>
      <c r="F29" s="27" t="s">
        <v>247</v>
      </c>
      <c r="G29" s="28" t="s">
        <v>247</v>
      </c>
    </row>
    <row r="30" spans="1:7">
      <c r="A30" s="17" t="s">
        <v>235</v>
      </c>
      <c r="B30" s="89">
        <v>0</v>
      </c>
      <c r="C30" s="89">
        <v>0</v>
      </c>
      <c r="D30" s="90">
        <v>0</v>
      </c>
      <c r="E30" s="27" t="s">
        <v>247</v>
      </c>
      <c r="F30" s="27" t="s">
        <v>247</v>
      </c>
      <c r="G30" s="28" t="s">
        <v>247</v>
      </c>
    </row>
    <row r="31" spans="1:7">
      <c r="A31" s="17" t="s">
        <v>229</v>
      </c>
      <c r="B31" s="89">
        <v>0</v>
      </c>
      <c r="C31" s="89">
        <v>0</v>
      </c>
      <c r="D31" s="90">
        <v>0</v>
      </c>
      <c r="E31" s="27" t="s">
        <v>247</v>
      </c>
      <c r="F31" s="27" t="s">
        <v>247</v>
      </c>
      <c r="G31" s="28" t="s">
        <v>247</v>
      </c>
    </row>
    <row r="32" spans="1:7">
      <c r="A32" s="17" t="s">
        <v>236</v>
      </c>
      <c r="B32" s="89">
        <v>0</v>
      </c>
      <c r="C32" s="89">
        <v>0</v>
      </c>
      <c r="D32" s="90">
        <v>0</v>
      </c>
      <c r="E32" s="27" t="s">
        <v>247</v>
      </c>
      <c r="F32" s="27" t="s">
        <v>247</v>
      </c>
      <c r="G32" s="28" t="s">
        <v>247</v>
      </c>
    </row>
    <row r="33" spans="1:7" ht="13.5" thickBot="1">
      <c r="A33" s="20" t="s">
        <v>5</v>
      </c>
      <c r="B33" s="91">
        <v>1210489</v>
      </c>
      <c r="C33" s="91">
        <v>1220989</v>
      </c>
      <c r="D33" s="92">
        <v>1293594</v>
      </c>
      <c r="E33" s="23">
        <v>100</v>
      </c>
      <c r="F33" s="23">
        <v>100</v>
      </c>
      <c r="G33" s="57">
        <v>100</v>
      </c>
    </row>
    <row r="35" spans="1:7" ht="16.5" thickBot="1">
      <c r="A35" s="5" t="s">
        <v>195</v>
      </c>
      <c r="B35" s="6"/>
      <c r="C35" s="6"/>
      <c r="D35" s="6"/>
      <c r="E35" s="6"/>
      <c r="F35" s="6"/>
    </row>
    <row r="36" spans="1:7">
      <c r="A36" s="7"/>
      <c r="B36" s="128" t="s">
        <v>55</v>
      </c>
      <c r="C36" s="134"/>
      <c r="D36" s="129"/>
      <c r="E36" s="11"/>
      <c r="F36" s="9" t="s">
        <v>3</v>
      </c>
      <c r="G36" s="12"/>
    </row>
    <row r="37" spans="1:7">
      <c r="A37" s="13" t="s">
        <v>4</v>
      </c>
      <c r="B37" s="14">
        <v>40633</v>
      </c>
      <c r="C37" s="15">
        <v>40999</v>
      </c>
      <c r="D37" s="81">
        <v>41364</v>
      </c>
      <c r="E37" s="15">
        <v>40633</v>
      </c>
      <c r="F37" s="15">
        <v>40999</v>
      </c>
      <c r="G37" s="16">
        <v>41364</v>
      </c>
    </row>
    <row r="38" spans="1:7">
      <c r="A38" s="17" t="s">
        <v>146</v>
      </c>
      <c r="B38" s="89">
        <v>103972</v>
      </c>
      <c r="C38" s="89">
        <v>87173</v>
      </c>
      <c r="D38" s="90">
        <v>89554</v>
      </c>
      <c r="E38" s="27">
        <v>12.1</v>
      </c>
      <c r="F38" s="27">
        <v>10.4</v>
      </c>
      <c r="G38" s="28">
        <v>10.199999999999999</v>
      </c>
    </row>
    <row r="39" spans="1:7">
      <c r="A39" s="17" t="s">
        <v>170</v>
      </c>
      <c r="B39" s="89">
        <v>0</v>
      </c>
      <c r="C39" s="89">
        <v>0</v>
      </c>
      <c r="D39" s="90">
        <v>0</v>
      </c>
      <c r="E39" s="27" t="s">
        <v>247</v>
      </c>
      <c r="F39" s="27" t="s">
        <v>247</v>
      </c>
      <c r="G39" s="28" t="s">
        <v>247</v>
      </c>
    </row>
    <row r="40" spans="1:7">
      <c r="A40" s="17" t="s">
        <v>151</v>
      </c>
      <c r="B40" s="89">
        <v>626390</v>
      </c>
      <c r="C40" s="89">
        <v>614855</v>
      </c>
      <c r="D40" s="90">
        <v>641318</v>
      </c>
      <c r="E40" s="27">
        <v>73</v>
      </c>
      <c r="F40" s="27">
        <v>73.099999999999994</v>
      </c>
      <c r="G40" s="28">
        <v>73.400000000000006</v>
      </c>
    </row>
    <row r="41" spans="1:7">
      <c r="A41" s="17" t="s">
        <v>189</v>
      </c>
      <c r="B41" s="89">
        <v>11651</v>
      </c>
      <c r="C41" s="89">
        <v>13600</v>
      </c>
      <c r="D41" s="90">
        <v>12829</v>
      </c>
      <c r="E41" s="27">
        <v>1.4</v>
      </c>
      <c r="F41" s="27">
        <v>1.6</v>
      </c>
      <c r="G41" s="28">
        <v>1.5</v>
      </c>
    </row>
    <row r="42" spans="1:7">
      <c r="A42" s="17" t="s">
        <v>221</v>
      </c>
      <c r="B42" s="89">
        <v>13151</v>
      </c>
      <c r="C42" s="89">
        <v>16133</v>
      </c>
      <c r="D42" s="90">
        <v>19044</v>
      </c>
      <c r="E42" s="27">
        <v>1.5</v>
      </c>
      <c r="F42" s="27">
        <v>1.9</v>
      </c>
      <c r="G42" s="28">
        <v>2.2000000000000002</v>
      </c>
    </row>
    <row r="43" spans="1:7">
      <c r="A43" s="17" t="s">
        <v>14</v>
      </c>
      <c r="B43" s="89">
        <v>0</v>
      </c>
      <c r="C43" s="89">
        <v>0</v>
      </c>
      <c r="D43" s="90">
        <v>0</v>
      </c>
      <c r="E43" s="27" t="s">
        <v>247</v>
      </c>
      <c r="F43" s="27" t="s">
        <v>247</v>
      </c>
      <c r="G43" s="28" t="s">
        <v>247</v>
      </c>
    </row>
    <row r="44" spans="1:7">
      <c r="A44" s="17" t="s">
        <v>167</v>
      </c>
      <c r="B44" s="89">
        <v>0</v>
      </c>
      <c r="C44" s="89">
        <v>0</v>
      </c>
      <c r="D44" s="90">
        <v>0</v>
      </c>
      <c r="E44" s="27" t="s">
        <v>247</v>
      </c>
      <c r="F44" s="27" t="s">
        <v>247</v>
      </c>
      <c r="G44" s="28" t="s">
        <v>247</v>
      </c>
    </row>
    <row r="45" spans="1:7">
      <c r="A45" s="17" t="s">
        <v>184</v>
      </c>
      <c r="B45" s="89">
        <v>0</v>
      </c>
      <c r="C45" s="89">
        <v>0</v>
      </c>
      <c r="D45" s="90">
        <v>0</v>
      </c>
      <c r="E45" s="27" t="s">
        <v>247</v>
      </c>
      <c r="F45" s="27" t="s">
        <v>247</v>
      </c>
      <c r="G45" s="28" t="s">
        <v>247</v>
      </c>
    </row>
    <row r="46" spans="1:7">
      <c r="A46" s="17" t="s">
        <v>147</v>
      </c>
      <c r="B46" s="89">
        <v>0</v>
      </c>
      <c r="C46" s="89">
        <v>0</v>
      </c>
      <c r="D46" s="90">
        <v>0</v>
      </c>
      <c r="E46" s="27" t="s">
        <v>247</v>
      </c>
      <c r="F46" s="27" t="s">
        <v>247</v>
      </c>
      <c r="G46" s="28" t="s">
        <v>247</v>
      </c>
    </row>
    <row r="47" spans="1:7">
      <c r="A47" s="17" t="s">
        <v>222</v>
      </c>
      <c r="B47" s="89">
        <v>0</v>
      </c>
      <c r="C47" s="89">
        <v>0</v>
      </c>
      <c r="D47" s="90">
        <v>0</v>
      </c>
      <c r="E47" s="27" t="s">
        <v>247</v>
      </c>
      <c r="F47" s="27" t="s">
        <v>247</v>
      </c>
      <c r="G47" s="28" t="s">
        <v>247</v>
      </c>
    </row>
    <row r="48" spans="1:7">
      <c r="A48" s="17" t="s">
        <v>233</v>
      </c>
      <c r="B48" s="89">
        <v>100581</v>
      </c>
      <c r="C48" s="89">
        <v>103380</v>
      </c>
      <c r="D48" s="90">
        <v>100487</v>
      </c>
      <c r="E48" s="27">
        <v>11.7</v>
      </c>
      <c r="F48" s="27">
        <v>12.3</v>
      </c>
      <c r="G48" s="28">
        <v>11.5</v>
      </c>
    </row>
    <row r="49" spans="1:7">
      <c r="A49" s="17" t="s">
        <v>148</v>
      </c>
      <c r="B49" s="89">
        <v>0</v>
      </c>
      <c r="C49" s="89">
        <v>0</v>
      </c>
      <c r="D49" s="90">
        <v>0</v>
      </c>
      <c r="E49" s="27" t="s">
        <v>247</v>
      </c>
      <c r="F49" s="27" t="s">
        <v>247</v>
      </c>
      <c r="G49" s="28" t="s">
        <v>247</v>
      </c>
    </row>
    <row r="50" spans="1:7">
      <c r="A50" s="17" t="s">
        <v>149</v>
      </c>
      <c r="B50" s="89">
        <v>0</v>
      </c>
      <c r="C50" s="89">
        <v>0</v>
      </c>
      <c r="D50" s="90">
        <v>0</v>
      </c>
      <c r="E50" s="27" t="s">
        <v>247</v>
      </c>
      <c r="F50" s="27" t="s">
        <v>247</v>
      </c>
      <c r="G50" s="28" t="s">
        <v>247</v>
      </c>
    </row>
    <row r="51" spans="1:7">
      <c r="A51" s="17" t="s">
        <v>228</v>
      </c>
      <c r="B51" s="89">
        <v>0</v>
      </c>
      <c r="C51" s="89">
        <v>0</v>
      </c>
      <c r="D51" s="90">
        <v>0</v>
      </c>
      <c r="E51" s="27" t="s">
        <v>247</v>
      </c>
      <c r="F51" s="27" t="s">
        <v>247</v>
      </c>
      <c r="G51" s="28" t="s">
        <v>247</v>
      </c>
    </row>
    <row r="52" spans="1:7">
      <c r="A52" s="17" t="s">
        <v>234</v>
      </c>
      <c r="B52" s="89">
        <v>0</v>
      </c>
      <c r="C52" s="89">
        <v>0</v>
      </c>
      <c r="D52" s="90">
        <v>0</v>
      </c>
      <c r="E52" s="27" t="s">
        <v>247</v>
      </c>
      <c r="F52" s="27" t="s">
        <v>247</v>
      </c>
      <c r="G52" s="28" t="s">
        <v>247</v>
      </c>
    </row>
    <row r="53" spans="1:7">
      <c r="A53" s="17" t="s">
        <v>238</v>
      </c>
      <c r="B53" s="89">
        <v>0</v>
      </c>
      <c r="C53" s="89">
        <v>0</v>
      </c>
      <c r="D53" s="90">
        <v>0</v>
      </c>
      <c r="E53" s="27" t="s">
        <v>247</v>
      </c>
      <c r="F53" s="27" t="s">
        <v>247</v>
      </c>
      <c r="G53" s="28" t="s">
        <v>247</v>
      </c>
    </row>
    <row r="54" spans="1:7">
      <c r="A54" s="17" t="s">
        <v>215</v>
      </c>
      <c r="B54" s="89">
        <v>0</v>
      </c>
      <c r="C54" s="89">
        <v>0</v>
      </c>
      <c r="D54" s="90">
        <v>0</v>
      </c>
      <c r="E54" s="27" t="s">
        <v>247</v>
      </c>
      <c r="F54" s="27" t="s">
        <v>247</v>
      </c>
      <c r="G54" s="28" t="s">
        <v>247</v>
      </c>
    </row>
    <row r="55" spans="1:7">
      <c r="A55" s="17" t="s">
        <v>175</v>
      </c>
      <c r="B55" s="89">
        <v>0</v>
      </c>
      <c r="C55" s="89">
        <v>0</v>
      </c>
      <c r="D55" s="90">
        <v>0</v>
      </c>
      <c r="E55" s="27" t="s">
        <v>247</v>
      </c>
      <c r="F55" s="27" t="s">
        <v>247</v>
      </c>
      <c r="G55" s="28" t="s">
        <v>247</v>
      </c>
    </row>
    <row r="56" spans="1:7">
      <c r="A56" s="17" t="s">
        <v>163</v>
      </c>
      <c r="B56" s="89">
        <v>0</v>
      </c>
      <c r="C56" s="89">
        <v>0</v>
      </c>
      <c r="D56" s="90">
        <v>0</v>
      </c>
      <c r="E56" s="27" t="s">
        <v>247</v>
      </c>
      <c r="F56" s="27" t="s">
        <v>247</v>
      </c>
      <c r="G56" s="28" t="s">
        <v>247</v>
      </c>
    </row>
    <row r="57" spans="1:7">
      <c r="A57" s="17" t="s">
        <v>168</v>
      </c>
      <c r="B57" s="89">
        <v>658</v>
      </c>
      <c r="C57" s="89">
        <v>2755</v>
      </c>
      <c r="D57" s="90">
        <v>3979</v>
      </c>
      <c r="E57" s="27">
        <v>0.1</v>
      </c>
      <c r="F57" s="27">
        <v>0.3</v>
      </c>
      <c r="G57" s="28">
        <v>0.5</v>
      </c>
    </row>
    <row r="58" spans="1:7">
      <c r="A58" s="17" t="s">
        <v>185</v>
      </c>
      <c r="B58" s="89">
        <v>380</v>
      </c>
      <c r="C58" s="89">
        <v>624</v>
      </c>
      <c r="D58" s="90">
        <v>628</v>
      </c>
      <c r="E58" s="27">
        <v>0</v>
      </c>
      <c r="F58" s="27">
        <v>0.1</v>
      </c>
      <c r="G58" s="28">
        <v>0.1</v>
      </c>
    </row>
    <row r="59" spans="1:7">
      <c r="A59" s="17" t="s">
        <v>180</v>
      </c>
      <c r="B59" s="89">
        <v>788</v>
      </c>
      <c r="C59" s="89">
        <v>2278</v>
      </c>
      <c r="D59" s="90">
        <v>5906</v>
      </c>
      <c r="E59" s="27">
        <v>0.1</v>
      </c>
      <c r="F59" s="27">
        <v>0.3</v>
      </c>
      <c r="G59" s="28">
        <v>0.7</v>
      </c>
    </row>
    <row r="60" spans="1:7">
      <c r="A60" s="17" t="s">
        <v>186</v>
      </c>
      <c r="B60" s="89">
        <v>0</v>
      </c>
      <c r="C60" s="89">
        <v>0</v>
      </c>
      <c r="D60" s="90">
        <v>0</v>
      </c>
      <c r="E60" s="27" t="s">
        <v>247</v>
      </c>
      <c r="F60" s="27" t="s">
        <v>247</v>
      </c>
      <c r="G60" s="28" t="s">
        <v>247</v>
      </c>
    </row>
    <row r="61" spans="1:7">
      <c r="A61" s="17" t="s">
        <v>235</v>
      </c>
      <c r="B61" s="89">
        <v>0</v>
      </c>
      <c r="C61" s="89">
        <v>0</v>
      </c>
      <c r="D61" s="90">
        <v>0</v>
      </c>
      <c r="E61" s="27" t="s">
        <v>247</v>
      </c>
      <c r="F61" s="27" t="s">
        <v>247</v>
      </c>
      <c r="G61" s="28" t="s">
        <v>247</v>
      </c>
    </row>
    <row r="62" spans="1:7">
      <c r="A62" s="17" t="s">
        <v>229</v>
      </c>
      <c r="B62" s="89">
        <v>0</v>
      </c>
      <c r="C62" s="89">
        <v>0</v>
      </c>
      <c r="D62" s="90">
        <v>0</v>
      </c>
      <c r="E62" s="27" t="s">
        <v>247</v>
      </c>
      <c r="F62" s="27" t="s">
        <v>247</v>
      </c>
      <c r="G62" s="28" t="s">
        <v>247</v>
      </c>
    </row>
    <row r="63" spans="1:7">
      <c r="A63" s="17" t="s">
        <v>236</v>
      </c>
      <c r="B63" s="89">
        <v>0</v>
      </c>
      <c r="C63" s="89">
        <v>0</v>
      </c>
      <c r="D63" s="90">
        <v>0</v>
      </c>
      <c r="E63" s="27" t="s">
        <v>247</v>
      </c>
      <c r="F63" s="27" t="s">
        <v>247</v>
      </c>
      <c r="G63" s="28" t="s">
        <v>247</v>
      </c>
    </row>
    <row r="64" spans="1:7" ht="13.5" thickBot="1">
      <c r="A64" s="20" t="s">
        <v>5</v>
      </c>
      <c r="B64" s="91">
        <v>857571</v>
      </c>
      <c r="C64" s="91">
        <v>840798</v>
      </c>
      <c r="D64" s="92">
        <v>873745</v>
      </c>
      <c r="E64" s="23">
        <v>100</v>
      </c>
      <c r="F64" s="23">
        <v>100</v>
      </c>
      <c r="G64" s="57">
        <v>100</v>
      </c>
    </row>
    <row r="65" spans="1:7">
      <c r="A65" s="24"/>
      <c r="B65" s="24"/>
      <c r="C65" s="24"/>
      <c r="D65" s="24"/>
      <c r="E65" s="24"/>
      <c r="F65" s="24"/>
      <c r="G65" s="24"/>
    </row>
    <row r="66" spans="1:7" ht="12.75" customHeight="1">
      <c r="A66" s="26" t="s">
        <v>245</v>
      </c>
      <c r="F66" s="25"/>
      <c r="G66" s="125">
        <v>15</v>
      </c>
    </row>
    <row r="67" spans="1:7" ht="12.75" customHeight="1">
      <c r="A67" s="26" t="s">
        <v>246</v>
      </c>
      <c r="F67" s="25"/>
      <c r="G67" s="124"/>
    </row>
    <row r="68" spans="1:7" ht="12.75" customHeight="1"/>
    <row r="69" spans="1:7" ht="12.75" customHeight="1"/>
    <row r="72" spans="1:7" ht="12.75" customHeight="1"/>
    <row r="73" spans="1:7" ht="12.75" customHeight="1"/>
  </sheetData>
  <mergeCells count="2">
    <mergeCell ref="B36:D36"/>
    <mergeCell ref="G66:G67"/>
  </mergeCells>
  <hyperlinks>
    <hyperlink ref="A2" location="Innhold!A32" tooltip="Move to Innhold" display="Tilbake til innholdsfortegnelsen"/>
  </hyperlinks>
  <pageMargins left="0.78740157480314965" right="0.78740157480314965" top="0.29527559055118113" bottom="0.19685039370078741" header="0.39370078740157483" footer="3.937007874015748E-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73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87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201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>
        <v>40633</v>
      </c>
      <c r="C6" s="15">
        <v>40999</v>
      </c>
      <c r="D6" s="81">
        <v>41364</v>
      </c>
      <c r="E6" s="15">
        <v>40633</v>
      </c>
      <c r="F6" s="15">
        <v>40999</v>
      </c>
      <c r="G6" s="16">
        <v>41364</v>
      </c>
    </row>
    <row r="7" spans="1:7">
      <c r="A7" s="17" t="s">
        <v>146</v>
      </c>
      <c r="B7" s="18">
        <v>316783</v>
      </c>
      <c r="C7" s="18">
        <v>353798</v>
      </c>
      <c r="D7" s="19">
        <v>392645</v>
      </c>
      <c r="E7" s="27">
        <v>27.5</v>
      </c>
      <c r="F7" s="27">
        <v>30</v>
      </c>
      <c r="G7" s="28">
        <v>31.3</v>
      </c>
    </row>
    <row r="8" spans="1:7">
      <c r="A8" s="17" t="s">
        <v>170</v>
      </c>
      <c r="B8" s="18">
        <v>4911</v>
      </c>
      <c r="C8" s="18">
        <v>5257</v>
      </c>
      <c r="D8" s="19">
        <v>5952</v>
      </c>
      <c r="E8" s="27">
        <v>0.4</v>
      </c>
      <c r="F8" s="27">
        <v>0.4</v>
      </c>
      <c r="G8" s="28">
        <v>0.5</v>
      </c>
    </row>
    <row r="9" spans="1:7">
      <c r="A9" s="17" t="s">
        <v>151</v>
      </c>
      <c r="B9" s="18">
        <v>270278</v>
      </c>
      <c r="C9" s="18">
        <v>271605</v>
      </c>
      <c r="D9" s="19">
        <v>246044</v>
      </c>
      <c r="E9" s="27">
        <v>23.5</v>
      </c>
      <c r="F9" s="27">
        <v>23</v>
      </c>
      <c r="G9" s="28">
        <v>19.600000000000001</v>
      </c>
    </row>
    <row r="10" spans="1:7">
      <c r="A10" s="17" t="s">
        <v>189</v>
      </c>
      <c r="B10" s="18">
        <v>145507</v>
      </c>
      <c r="C10" s="18">
        <v>135235</v>
      </c>
      <c r="D10" s="19">
        <v>130235</v>
      </c>
      <c r="E10" s="27">
        <v>12.7</v>
      </c>
      <c r="F10" s="27">
        <v>11.5</v>
      </c>
      <c r="G10" s="28">
        <v>10.4</v>
      </c>
    </row>
    <row r="11" spans="1:7">
      <c r="A11" s="17" t="s">
        <v>221</v>
      </c>
      <c r="B11" s="18">
        <v>151149</v>
      </c>
      <c r="C11" s="18">
        <v>158980</v>
      </c>
      <c r="D11" s="19">
        <v>145916</v>
      </c>
      <c r="E11" s="27">
        <v>13.1</v>
      </c>
      <c r="F11" s="27">
        <v>13.5</v>
      </c>
      <c r="G11" s="28">
        <v>11.6</v>
      </c>
    </row>
    <row r="12" spans="1:7">
      <c r="A12" s="17" t="s">
        <v>14</v>
      </c>
      <c r="B12" s="18">
        <v>19292</v>
      </c>
      <c r="C12" s="18">
        <v>20072</v>
      </c>
      <c r="D12" s="19">
        <v>21926</v>
      </c>
      <c r="E12" s="27">
        <v>1.7</v>
      </c>
      <c r="F12" s="27">
        <v>1.7</v>
      </c>
      <c r="G12" s="28">
        <v>1.7</v>
      </c>
    </row>
    <row r="13" spans="1:7">
      <c r="A13" s="17" t="s">
        <v>167</v>
      </c>
      <c r="B13" s="18">
        <v>40033</v>
      </c>
      <c r="C13" s="18">
        <v>24677</v>
      </c>
      <c r="D13" s="19">
        <v>25672</v>
      </c>
      <c r="E13" s="27">
        <v>3.5</v>
      </c>
      <c r="F13" s="27">
        <v>2.1</v>
      </c>
      <c r="G13" s="28">
        <v>2</v>
      </c>
    </row>
    <row r="14" spans="1:7">
      <c r="A14" s="17" t="s">
        <v>184</v>
      </c>
      <c r="B14" s="18">
        <v>14979</v>
      </c>
      <c r="C14" s="18">
        <v>16404</v>
      </c>
      <c r="D14" s="19">
        <v>33889</v>
      </c>
      <c r="E14" s="27">
        <v>1.3</v>
      </c>
      <c r="F14" s="27">
        <v>1.4</v>
      </c>
      <c r="G14" s="28">
        <v>2.7</v>
      </c>
    </row>
    <row r="15" spans="1:7">
      <c r="A15" s="17" t="s">
        <v>147</v>
      </c>
      <c r="B15" s="18">
        <v>9173</v>
      </c>
      <c r="C15" s="18">
        <v>8562</v>
      </c>
      <c r="D15" s="19">
        <v>8317</v>
      </c>
      <c r="E15" s="27">
        <v>0.8</v>
      </c>
      <c r="F15" s="27">
        <v>0.7</v>
      </c>
      <c r="G15" s="28">
        <v>0.7</v>
      </c>
    </row>
    <row r="16" spans="1:7">
      <c r="A16" s="17" t="s">
        <v>222</v>
      </c>
      <c r="B16" s="18">
        <v>66061</v>
      </c>
      <c r="C16" s="18">
        <v>68240</v>
      </c>
      <c r="D16" s="19">
        <v>69721</v>
      </c>
      <c r="E16" s="27">
        <v>5.7</v>
      </c>
      <c r="F16" s="27">
        <v>5.8</v>
      </c>
      <c r="G16" s="28">
        <v>5.6</v>
      </c>
    </row>
    <row r="17" spans="1:7">
      <c r="A17" s="17" t="s">
        <v>233</v>
      </c>
      <c r="B17" s="18">
        <v>22941</v>
      </c>
      <c r="C17" s="18">
        <v>24621</v>
      </c>
      <c r="D17" s="19">
        <v>26575</v>
      </c>
      <c r="E17" s="27">
        <v>2</v>
      </c>
      <c r="F17" s="27">
        <v>2.1</v>
      </c>
      <c r="G17" s="28">
        <v>2.1</v>
      </c>
    </row>
    <row r="18" spans="1:7">
      <c r="A18" s="17" t="s">
        <v>148</v>
      </c>
      <c r="B18" s="18">
        <v>0</v>
      </c>
      <c r="C18" s="18">
        <v>0</v>
      </c>
      <c r="D18" s="19">
        <v>0</v>
      </c>
      <c r="E18" s="27" t="s">
        <v>247</v>
      </c>
      <c r="F18" s="27" t="s">
        <v>247</v>
      </c>
      <c r="G18" s="28" t="s">
        <v>247</v>
      </c>
    </row>
    <row r="19" spans="1:7">
      <c r="A19" s="17" t="s">
        <v>149</v>
      </c>
      <c r="B19" s="18">
        <v>0</v>
      </c>
      <c r="C19" s="18">
        <v>7945</v>
      </c>
      <c r="D19" s="19">
        <v>7492</v>
      </c>
      <c r="E19" s="27" t="s">
        <v>247</v>
      </c>
      <c r="F19" s="27">
        <v>0.7</v>
      </c>
      <c r="G19" s="28">
        <v>0.6</v>
      </c>
    </row>
    <row r="20" spans="1:7">
      <c r="A20" s="17" t="s">
        <v>228</v>
      </c>
      <c r="B20" s="18">
        <v>0</v>
      </c>
      <c r="C20" s="18">
        <v>0</v>
      </c>
      <c r="D20" s="19">
        <v>71971</v>
      </c>
      <c r="E20" s="27" t="s">
        <v>247</v>
      </c>
      <c r="F20" s="27" t="s">
        <v>247</v>
      </c>
      <c r="G20" s="28">
        <v>5.7</v>
      </c>
    </row>
    <row r="21" spans="1:7">
      <c r="A21" s="17" t="s">
        <v>234</v>
      </c>
      <c r="B21" s="18">
        <v>0</v>
      </c>
      <c r="C21" s="18">
        <v>0</v>
      </c>
      <c r="D21" s="19">
        <v>5788</v>
      </c>
      <c r="E21" s="27" t="s">
        <v>247</v>
      </c>
      <c r="F21" s="27" t="s">
        <v>247</v>
      </c>
      <c r="G21" s="28">
        <v>0.5</v>
      </c>
    </row>
    <row r="22" spans="1:7">
      <c r="A22" s="17" t="s">
        <v>238</v>
      </c>
      <c r="B22" s="18">
        <v>0</v>
      </c>
      <c r="C22" s="18">
        <v>0</v>
      </c>
      <c r="D22" s="19">
        <v>5032</v>
      </c>
      <c r="E22" s="27" t="s">
        <v>247</v>
      </c>
      <c r="F22" s="27" t="s">
        <v>247</v>
      </c>
      <c r="G22" s="28">
        <v>0.4</v>
      </c>
    </row>
    <row r="23" spans="1:7">
      <c r="A23" s="17" t="s">
        <v>215</v>
      </c>
      <c r="B23" s="18">
        <v>0</v>
      </c>
      <c r="C23" s="18">
        <v>0</v>
      </c>
      <c r="D23" s="19">
        <v>0</v>
      </c>
      <c r="E23" s="27" t="s">
        <v>247</v>
      </c>
      <c r="F23" s="27" t="s">
        <v>247</v>
      </c>
      <c r="G23" s="28" t="s">
        <v>247</v>
      </c>
    </row>
    <row r="24" spans="1:7">
      <c r="A24" s="17" t="s">
        <v>175</v>
      </c>
      <c r="B24" s="18">
        <v>11302</v>
      </c>
      <c r="C24" s="18">
        <v>4828</v>
      </c>
      <c r="D24" s="19">
        <v>2554</v>
      </c>
      <c r="E24" s="27">
        <v>1</v>
      </c>
      <c r="F24" s="27">
        <v>0.4</v>
      </c>
      <c r="G24" s="28">
        <v>0.2</v>
      </c>
    </row>
    <row r="25" spans="1:7">
      <c r="A25" s="17" t="s">
        <v>163</v>
      </c>
      <c r="B25" s="18">
        <v>61353</v>
      </c>
      <c r="C25" s="18">
        <v>61353</v>
      </c>
      <c r="D25" s="19">
        <v>31246</v>
      </c>
      <c r="E25" s="27">
        <v>5.3</v>
      </c>
      <c r="F25" s="27">
        <v>5.2</v>
      </c>
      <c r="G25" s="28">
        <v>2.5</v>
      </c>
    </row>
    <row r="26" spans="1:7">
      <c r="A26" s="17" t="s">
        <v>168</v>
      </c>
      <c r="B26" s="18">
        <v>5883</v>
      </c>
      <c r="C26" s="18">
        <v>7855</v>
      </c>
      <c r="D26" s="19">
        <v>9370</v>
      </c>
      <c r="E26" s="27">
        <v>0.5</v>
      </c>
      <c r="F26" s="27">
        <v>0.7</v>
      </c>
      <c r="G26" s="28">
        <v>0.7</v>
      </c>
    </row>
    <row r="27" spans="1:7">
      <c r="A27" s="17" t="s">
        <v>185</v>
      </c>
      <c r="B27" s="18">
        <v>5536</v>
      </c>
      <c r="C27" s="18">
        <v>2972</v>
      </c>
      <c r="D27" s="19">
        <v>4052</v>
      </c>
      <c r="E27" s="27">
        <v>0.5</v>
      </c>
      <c r="F27" s="27">
        <v>0.3</v>
      </c>
      <c r="G27" s="28">
        <v>0.3</v>
      </c>
    </row>
    <row r="28" spans="1:7">
      <c r="A28" s="17" t="s">
        <v>180</v>
      </c>
      <c r="B28" s="18">
        <v>5041</v>
      </c>
      <c r="C28" s="18">
        <v>6093</v>
      </c>
      <c r="D28" s="19">
        <v>10563</v>
      </c>
      <c r="E28" s="27">
        <v>0.4</v>
      </c>
      <c r="F28" s="27">
        <v>0.5</v>
      </c>
      <c r="G28" s="28">
        <v>0.8</v>
      </c>
    </row>
    <row r="29" spans="1:7">
      <c r="A29" s="17" t="s">
        <v>186</v>
      </c>
      <c r="B29" s="18">
        <v>0</v>
      </c>
      <c r="C29" s="18">
        <v>0</v>
      </c>
      <c r="D29" s="19">
        <v>0</v>
      </c>
      <c r="E29" s="27" t="s">
        <v>247</v>
      </c>
      <c r="F29" s="27" t="s">
        <v>247</v>
      </c>
      <c r="G29" s="28" t="s">
        <v>247</v>
      </c>
    </row>
    <row r="30" spans="1:7">
      <c r="A30" s="17" t="s">
        <v>235</v>
      </c>
      <c r="B30" s="18">
        <v>0</v>
      </c>
      <c r="C30" s="18">
        <v>0</v>
      </c>
      <c r="D30" s="19">
        <v>0</v>
      </c>
      <c r="E30" s="27" t="s">
        <v>247</v>
      </c>
      <c r="F30" s="27" t="s">
        <v>247</v>
      </c>
      <c r="G30" s="28" t="s">
        <v>247</v>
      </c>
    </row>
    <row r="31" spans="1:7">
      <c r="A31" s="17" t="s">
        <v>229</v>
      </c>
      <c r="B31" s="18">
        <v>0</v>
      </c>
      <c r="C31" s="18">
        <v>0</v>
      </c>
      <c r="D31" s="19">
        <v>0</v>
      </c>
      <c r="E31" s="27" t="s">
        <v>247</v>
      </c>
      <c r="F31" s="27" t="s">
        <v>247</v>
      </c>
      <c r="G31" s="28" t="s">
        <v>247</v>
      </c>
    </row>
    <row r="32" spans="1:7">
      <c r="A32" s="17" t="s">
        <v>236</v>
      </c>
      <c r="B32" s="18">
        <v>0</v>
      </c>
      <c r="C32" s="18">
        <v>0</v>
      </c>
      <c r="D32" s="19">
        <v>244</v>
      </c>
      <c r="E32" s="27" t="s">
        <v>247</v>
      </c>
      <c r="F32" s="27" t="s">
        <v>247</v>
      </c>
      <c r="G32" s="28">
        <v>0</v>
      </c>
    </row>
    <row r="33" spans="1:7" ht="13.5" thickBot="1">
      <c r="A33" s="20" t="s">
        <v>5</v>
      </c>
      <c r="B33" s="21">
        <v>1150222</v>
      </c>
      <c r="C33" s="21">
        <v>1178497</v>
      </c>
      <c r="D33" s="22">
        <v>1255204</v>
      </c>
      <c r="E33" s="23">
        <v>100</v>
      </c>
      <c r="F33" s="23">
        <v>100</v>
      </c>
      <c r="G33" s="57">
        <v>100</v>
      </c>
    </row>
    <row r="35" spans="1:7" ht="16.5" thickBot="1">
      <c r="A35" s="5" t="s">
        <v>202</v>
      </c>
      <c r="B35" s="6"/>
      <c r="C35" s="6"/>
      <c r="D35" s="6"/>
      <c r="E35" s="6"/>
      <c r="F35" s="6"/>
    </row>
    <row r="36" spans="1:7">
      <c r="A36" s="7"/>
      <c r="B36" s="128" t="s">
        <v>56</v>
      </c>
      <c r="C36" s="134"/>
      <c r="D36" s="129"/>
      <c r="E36" s="11"/>
      <c r="F36" s="9" t="s">
        <v>3</v>
      </c>
      <c r="G36" s="12"/>
    </row>
    <row r="37" spans="1:7">
      <c r="A37" s="13" t="s">
        <v>4</v>
      </c>
      <c r="B37" s="14">
        <v>40633</v>
      </c>
      <c r="C37" s="15">
        <v>40999</v>
      </c>
      <c r="D37" s="81">
        <v>41364</v>
      </c>
      <c r="E37" s="15">
        <v>40633</v>
      </c>
      <c r="F37" s="15">
        <v>40999</v>
      </c>
      <c r="G37" s="16">
        <v>41364</v>
      </c>
    </row>
    <row r="38" spans="1:7">
      <c r="A38" s="17" t="s">
        <v>146</v>
      </c>
      <c r="B38" s="18">
        <v>754536</v>
      </c>
      <c r="C38" s="18">
        <v>797762</v>
      </c>
      <c r="D38" s="19">
        <v>806425</v>
      </c>
      <c r="E38" s="27">
        <v>19.3</v>
      </c>
      <c r="F38" s="27">
        <v>19.899999999999999</v>
      </c>
      <c r="G38" s="28">
        <v>22.4</v>
      </c>
    </row>
    <row r="39" spans="1:7">
      <c r="A39" s="17" t="s">
        <v>170</v>
      </c>
      <c r="B39" s="18">
        <v>7102</v>
      </c>
      <c r="C39" s="18">
        <v>7318</v>
      </c>
      <c r="D39" s="19">
        <v>8864</v>
      </c>
      <c r="E39" s="27">
        <v>0.2</v>
      </c>
      <c r="F39" s="27">
        <v>0.2</v>
      </c>
      <c r="G39" s="28">
        <v>0.2</v>
      </c>
    </row>
    <row r="40" spans="1:7">
      <c r="A40" s="17" t="s">
        <v>151</v>
      </c>
      <c r="B40" s="18">
        <v>950802</v>
      </c>
      <c r="C40" s="18">
        <v>880268</v>
      </c>
      <c r="D40" s="19">
        <v>827179</v>
      </c>
      <c r="E40" s="27">
        <v>24.3</v>
      </c>
      <c r="F40" s="27">
        <v>21.9</v>
      </c>
      <c r="G40" s="28">
        <v>23</v>
      </c>
    </row>
    <row r="41" spans="1:7">
      <c r="A41" s="17" t="s">
        <v>189</v>
      </c>
      <c r="B41" s="18">
        <v>395715</v>
      </c>
      <c r="C41" s="18">
        <v>371382</v>
      </c>
      <c r="D41" s="19">
        <v>354092</v>
      </c>
      <c r="E41" s="27">
        <v>10.1</v>
      </c>
      <c r="F41" s="27">
        <v>9.3000000000000007</v>
      </c>
      <c r="G41" s="28">
        <v>9.9</v>
      </c>
    </row>
    <row r="42" spans="1:7">
      <c r="A42" s="17" t="s">
        <v>221</v>
      </c>
      <c r="B42" s="18">
        <v>605682</v>
      </c>
      <c r="C42" s="18">
        <v>618979</v>
      </c>
      <c r="D42" s="19">
        <v>602837</v>
      </c>
      <c r="E42" s="27">
        <v>15.5</v>
      </c>
      <c r="F42" s="27">
        <v>15.4</v>
      </c>
      <c r="G42" s="28">
        <v>16.8</v>
      </c>
    </row>
    <row r="43" spans="1:7">
      <c r="A43" s="17" t="s">
        <v>14</v>
      </c>
      <c r="B43" s="18">
        <v>22139</v>
      </c>
      <c r="C43" s="18">
        <v>22594</v>
      </c>
      <c r="D43" s="19">
        <v>22458</v>
      </c>
      <c r="E43" s="27">
        <v>0.6</v>
      </c>
      <c r="F43" s="27">
        <v>0.6</v>
      </c>
      <c r="G43" s="28">
        <v>0.6</v>
      </c>
    </row>
    <row r="44" spans="1:7">
      <c r="A44" s="17" t="s">
        <v>167</v>
      </c>
      <c r="B44" s="18">
        <v>33405</v>
      </c>
      <c r="C44" s="18">
        <v>95598</v>
      </c>
      <c r="D44" s="19">
        <v>105040</v>
      </c>
      <c r="E44" s="27">
        <v>0.9</v>
      </c>
      <c r="F44" s="27">
        <v>2.4</v>
      </c>
      <c r="G44" s="28">
        <v>2.9</v>
      </c>
    </row>
    <row r="45" spans="1:7">
      <c r="A45" s="17" t="s">
        <v>184</v>
      </c>
      <c r="B45" s="18">
        <v>22025</v>
      </c>
      <c r="C45" s="18">
        <v>28220</v>
      </c>
      <c r="D45" s="19">
        <v>88504</v>
      </c>
      <c r="E45" s="27">
        <v>0.6</v>
      </c>
      <c r="F45" s="27">
        <v>0.7</v>
      </c>
      <c r="G45" s="28">
        <v>2.5</v>
      </c>
    </row>
    <row r="46" spans="1:7">
      <c r="A46" s="17" t="s">
        <v>147</v>
      </c>
      <c r="B46" s="18">
        <v>266368</v>
      </c>
      <c r="C46" s="18">
        <v>259788</v>
      </c>
      <c r="D46" s="19">
        <v>229639</v>
      </c>
      <c r="E46" s="27">
        <v>6.8</v>
      </c>
      <c r="F46" s="27">
        <v>6.5</v>
      </c>
      <c r="G46" s="28">
        <v>6.4</v>
      </c>
    </row>
    <row r="47" spans="1:7">
      <c r="A47" s="17" t="s">
        <v>222</v>
      </c>
      <c r="B47" s="18">
        <v>93274</v>
      </c>
      <c r="C47" s="18">
        <v>158450</v>
      </c>
      <c r="D47" s="19">
        <v>197164</v>
      </c>
      <c r="E47" s="27">
        <v>2.4</v>
      </c>
      <c r="F47" s="27">
        <v>3.9</v>
      </c>
      <c r="G47" s="28">
        <v>5.5</v>
      </c>
    </row>
    <row r="48" spans="1:7">
      <c r="A48" s="17" t="s">
        <v>233</v>
      </c>
      <c r="B48" s="18">
        <v>37525</v>
      </c>
      <c r="C48" s="18">
        <v>37943</v>
      </c>
      <c r="D48" s="19">
        <v>38258</v>
      </c>
      <c r="E48" s="27">
        <v>1</v>
      </c>
      <c r="F48" s="27">
        <v>0.9</v>
      </c>
      <c r="G48" s="28">
        <v>1.1000000000000001</v>
      </c>
    </row>
    <row r="49" spans="1:7">
      <c r="A49" s="17" t="s">
        <v>148</v>
      </c>
      <c r="B49" s="18">
        <v>0</v>
      </c>
      <c r="C49" s="18">
        <v>0</v>
      </c>
      <c r="D49" s="19">
        <v>0</v>
      </c>
      <c r="E49" s="27" t="s">
        <v>247</v>
      </c>
      <c r="F49" s="27" t="s">
        <v>247</v>
      </c>
      <c r="G49" s="28" t="s">
        <v>247</v>
      </c>
    </row>
    <row r="50" spans="1:7">
      <c r="A50" s="17" t="s">
        <v>149</v>
      </c>
      <c r="B50" s="18">
        <v>0</v>
      </c>
      <c r="C50" s="18">
        <v>0</v>
      </c>
      <c r="D50" s="19">
        <v>5344</v>
      </c>
      <c r="E50" s="27" t="s">
        <v>247</v>
      </c>
      <c r="F50" s="27" t="s">
        <v>247</v>
      </c>
      <c r="G50" s="28">
        <v>0.1</v>
      </c>
    </row>
    <row r="51" spans="1:7">
      <c r="A51" s="17" t="s">
        <v>228</v>
      </c>
      <c r="B51" s="18">
        <v>0</v>
      </c>
      <c r="C51" s="18">
        <v>0</v>
      </c>
      <c r="D51" s="19">
        <v>482</v>
      </c>
      <c r="E51" s="27" t="s">
        <v>247</v>
      </c>
      <c r="F51" s="27" t="s">
        <v>247</v>
      </c>
      <c r="G51" s="28">
        <v>0</v>
      </c>
    </row>
    <row r="52" spans="1:7">
      <c r="A52" s="17" t="s">
        <v>234</v>
      </c>
      <c r="B52" s="18">
        <v>0</v>
      </c>
      <c r="C52" s="18">
        <v>0</v>
      </c>
      <c r="D52" s="19">
        <v>51605</v>
      </c>
      <c r="E52" s="27" t="s">
        <v>247</v>
      </c>
      <c r="F52" s="27" t="s">
        <v>247</v>
      </c>
      <c r="G52" s="28">
        <v>1.4</v>
      </c>
    </row>
    <row r="53" spans="1:7">
      <c r="A53" s="17" t="s">
        <v>238</v>
      </c>
      <c r="B53" s="18">
        <v>0</v>
      </c>
      <c r="C53" s="18">
        <v>0</v>
      </c>
      <c r="D53" s="19">
        <v>16559</v>
      </c>
      <c r="E53" s="27" t="s">
        <v>247</v>
      </c>
      <c r="F53" s="27" t="s">
        <v>247</v>
      </c>
      <c r="G53" s="28">
        <v>0.5</v>
      </c>
    </row>
    <row r="54" spans="1:7">
      <c r="A54" s="17" t="s">
        <v>215</v>
      </c>
      <c r="B54" s="18">
        <v>0</v>
      </c>
      <c r="C54" s="18">
        <v>0</v>
      </c>
      <c r="D54" s="19">
        <v>0</v>
      </c>
      <c r="E54" s="27" t="s">
        <v>247</v>
      </c>
      <c r="F54" s="27" t="s">
        <v>247</v>
      </c>
      <c r="G54" s="28" t="s">
        <v>247</v>
      </c>
    </row>
    <row r="55" spans="1:7">
      <c r="A55" s="17" t="s">
        <v>175</v>
      </c>
      <c r="B55" s="18">
        <v>6918</v>
      </c>
      <c r="C55" s="18">
        <v>3575</v>
      </c>
      <c r="D55" s="19">
        <v>3782</v>
      </c>
      <c r="E55" s="27">
        <v>0.2</v>
      </c>
      <c r="F55" s="27">
        <v>0.1</v>
      </c>
      <c r="G55" s="28">
        <v>0.1</v>
      </c>
    </row>
    <row r="56" spans="1:7">
      <c r="A56" s="17" t="s">
        <v>163</v>
      </c>
      <c r="B56" s="18">
        <v>65322</v>
      </c>
      <c r="C56" s="18">
        <v>65322</v>
      </c>
      <c r="D56" s="19">
        <v>35797</v>
      </c>
      <c r="E56" s="27">
        <v>1.7</v>
      </c>
      <c r="F56" s="27">
        <v>1.6</v>
      </c>
      <c r="G56" s="28">
        <v>1</v>
      </c>
    </row>
    <row r="57" spans="1:7">
      <c r="A57" s="17" t="s">
        <v>168</v>
      </c>
      <c r="B57" s="18">
        <v>17931</v>
      </c>
      <c r="C57" s="18">
        <v>21518</v>
      </c>
      <c r="D57" s="19">
        <v>25957</v>
      </c>
      <c r="E57" s="27">
        <v>0.5</v>
      </c>
      <c r="F57" s="27">
        <v>0.5</v>
      </c>
      <c r="G57" s="28">
        <v>0.7</v>
      </c>
    </row>
    <row r="58" spans="1:7">
      <c r="A58" s="17" t="s">
        <v>185</v>
      </c>
      <c r="B58" s="18">
        <v>619254</v>
      </c>
      <c r="C58" s="18">
        <v>620822</v>
      </c>
      <c r="D58" s="19">
        <v>140668</v>
      </c>
      <c r="E58" s="27">
        <v>15.8</v>
      </c>
      <c r="F58" s="27">
        <v>15.5</v>
      </c>
      <c r="G58" s="28">
        <v>3.9</v>
      </c>
    </row>
    <row r="59" spans="1:7">
      <c r="A59" s="17" t="s">
        <v>180</v>
      </c>
      <c r="B59" s="18">
        <v>19500</v>
      </c>
      <c r="C59" s="18">
        <v>22702</v>
      </c>
      <c r="D59" s="19">
        <v>32179</v>
      </c>
      <c r="E59" s="27">
        <v>0.5</v>
      </c>
      <c r="F59" s="27">
        <v>0.6</v>
      </c>
      <c r="G59" s="28">
        <v>0.9</v>
      </c>
    </row>
    <row r="60" spans="1:7">
      <c r="A60" s="17" t="s">
        <v>186</v>
      </c>
      <c r="B60" s="18">
        <v>0</v>
      </c>
      <c r="C60" s="18">
        <v>0</v>
      </c>
      <c r="D60" s="19">
        <v>0</v>
      </c>
      <c r="E60" s="27" t="s">
        <v>247</v>
      </c>
      <c r="F60" s="27" t="s">
        <v>247</v>
      </c>
      <c r="G60" s="28" t="s">
        <v>247</v>
      </c>
    </row>
    <row r="61" spans="1:7">
      <c r="A61" s="17" t="s">
        <v>235</v>
      </c>
      <c r="B61" s="18">
        <v>0</v>
      </c>
      <c r="C61" s="18">
        <v>0</v>
      </c>
      <c r="D61" s="19">
        <v>0</v>
      </c>
      <c r="E61" s="27" t="s">
        <v>247</v>
      </c>
      <c r="F61" s="27" t="s">
        <v>247</v>
      </c>
      <c r="G61" s="28" t="s">
        <v>247</v>
      </c>
    </row>
    <row r="62" spans="1:7">
      <c r="A62" s="17" t="s">
        <v>229</v>
      </c>
      <c r="B62" s="18">
        <v>0</v>
      </c>
      <c r="C62" s="18">
        <v>0</v>
      </c>
      <c r="D62" s="19">
        <v>0</v>
      </c>
      <c r="E62" s="27" t="s">
        <v>247</v>
      </c>
      <c r="F62" s="27" t="s">
        <v>247</v>
      </c>
      <c r="G62" s="28" t="s">
        <v>247</v>
      </c>
    </row>
    <row r="63" spans="1:7">
      <c r="A63" s="17" t="s">
        <v>236</v>
      </c>
      <c r="B63" s="18">
        <v>0</v>
      </c>
      <c r="C63" s="18">
        <v>0</v>
      </c>
      <c r="D63" s="19">
        <v>1440</v>
      </c>
      <c r="E63" s="27" t="s">
        <v>247</v>
      </c>
      <c r="F63" s="27" t="s">
        <v>247</v>
      </c>
      <c r="G63" s="28">
        <v>0</v>
      </c>
    </row>
    <row r="64" spans="1:7" ht="13.5" thickBot="1">
      <c r="A64" s="20" t="s">
        <v>5</v>
      </c>
      <c r="B64" s="21">
        <v>3917498</v>
      </c>
      <c r="C64" s="21">
        <v>4012241</v>
      </c>
      <c r="D64" s="22">
        <v>3594273</v>
      </c>
      <c r="E64" s="23">
        <v>100</v>
      </c>
      <c r="F64" s="23">
        <v>100</v>
      </c>
      <c r="G64" s="57">
        <v>100</v>
      </c>
    </row>
    <row r="65" spans="1:7">
      <c r="A65" s="24"/>
      <c r="B65" s="24"/>
      <c r="C65" s="24"/>
      <c r="D65" s="24"/>
      <c r="E65" s="24"/>
      <c r="F65" s="24"/>
      <c r="G65" s="24"/>
    </row>
    <row r="66" spans="1:7" ht="12.75" customHeight="1">
      <c r="A66" s="135">
        <v>16</v>
      </c>
      <c r="F66" s="25"/>
      <c r="G66" s="25" t="s">
        <v>245</v>
      </c>
    </row>
    <row r="67" spans="1:7" ht="12.75" customHeight="1">
      <c r="A67" s="127"/>
      <c r="F67" s="25"/>
      <c r="G67" s="25" t="s">
        <v>246</v>
      </c>
    </row>
    <row r="68" spans="1:7" ht="12.75" customHeight="1"/>
    <row r="69" spans="1:7" ht="12.75" customHeight="1"/>
    <row r="72" spans="1:7" ht="12.75" customHeight="1"/>
    <row r="73" spans="1:7" ht="12.75" customHeight="1"/>
  </sheetData>
  <mergeCells count="2">
    <mergeCell ref="B36:D36"/>
    <mergeCell ref="A66:A67"/>
  </mergeCells>
  <phoneticPr fontId="0" type="noConversion"/>
  <hyperlinks>
    <hyperlink ref="A2" location="Innhold!A34" tooltip="Move to Innhold" display="Tilbake til innholdsfortegnelsen"/>
  </hyperlinks>
  <pageMargins left="0.78740157480314965" right="0.78740157480314965" top="0.29527559055118113" bottom="0.19685039370078741" header="3.937007874015748E-2" footer="3.937007874015748E-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68"/>
  <sheetViews>
    <sheetView showGridLines="0" showRowColHeaders="0" topLeftCell="A2" zoomScaleNormal="100" workbookViewId="0"/>
  </sheetViews>
  <sheetFormatPr defaultColWidth="11.42578125" defaultRowHeight="12.75"/>
  <cols>
    <col min="1" max="1" width="25.5703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87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203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>
        <v>40633</v>
      </c>
      <c r="C6" s="15">
        <v>40999</v>
      </c>
      <c r="D6" s="81">
        <v>41364</v>
      </c>
      <c r="E6" s="15">
        <v>40633</v>
      </c>
      <c r="F6" s="15">
        <v>40999</v>
      </c>
      <c r="G6" s="16">
        <v>41364</v>
      </c>
    </row>
    <row r="7" spans="1:7">
      <c r="A7" s="17" t="s">
        <v>146</v>
      </c>
      <c r="B7" s="18">
        <v>422173</v>
      </c>
      <c r="C7" s="18">
        <v>438029</v>
      </c>
      <c r="D7" s="19">
        <v>438770</v>
      </c>
      <c r="E7" s="27">
        <v>15.8</v>
      </c>
      <c r="F7" s="27">
        <v>16.399999999999999</v>
      </c>
      <c r="G7" s="28">
        <v>16.399999999999999</v>
      </c>
    </row>
    <row r="8" spans="1:7">
      <c r="A8" s="17" t="s">
        <v>170</v>
      </c>
      <c r="B8" s="18">
        <v>77630</v>
      </c>
      <c r="C8" s="18">
        <v>74802</v>
      </c>
      <c r="D8" s="19">
        <v>96760</v>
      </c>
      <c r="E8" s="27">
        <v>2.9</v>
      </c>
      <c r="F8" s="27">
        <v>2.8</v>
      </c>
      <c r="G8" s="28">
        <v>3.6</v>
      </c>
    </row>
    <row r="9" spans="1:7">
      <c r="A9" s="17" t="s">
        <v>151</v>
      </c>
      <c r="B9" s="18">
        <v>785781</v>
      </c>
      <c r="C9" s="18">
        <v>744534</v>
      </c>
      <c r="D9" s="19">
        <v>633904</v>
      </c>
      <c r="E9" s="27">
        <v>29.4</v>
      </c>
      <c r="F9" s="27">
        <v>27.8</v>
      </c>
      <c r="G9" s="28">
        <v>23.7</v>
      </c>
    </row>
    <row r="10" spans="1:7">
      <c r="A10" s="17" t="s">
        <v>189</v>
      </c>
      <c r="B10" s="18">
        <v>509284</v>
      </c>
      <c r="C10" s="18">
        <v>428679</v>
      </c>
      <c r="D10" s="19">
        <v>413422</v>
      </c>
      <c r="E10" s="27">
        <v>19.100000000000001</v>
      </c>
      <c r="F10" s="27">
        <v>16</v>
      </c>
      <c r="G10" s="28">
        <v>15.4</v>
      </c>
    </row>
    <row r="11" spans="1:7">
      <c r="A11" s="17" t="s">
        <v>221</v>
      </c>
      <c r="B11" s="18">
        <v>103532</v>
      </c>
      <c r="C11" s="18">
        <v>105742</v>
      </c>
      <c r="D11" s="19">
        <v>108481</v>
      </c>
      <c r="E11" s="27">
        <v>3.9</v>
      </c>
      <c r="F11" s="27">
        <v>4</v>
      </c>
      <c r="G11" s="28">
        <v>4.0999999999999996</v>
      </c>
    </row>
    <row r="12" spans="1:7">
      <c r="A12" s="17" t="s">
        <v>14</v>
      </c>
      <c r="B12" s="18">
        <v>150</v>
      </c>
      <c r="C12" s="18">
        <v>147</v>
      </c>
      <c r="D12" s="19">
        <v>0</v>
      </c>
      <c r="E12" s="27">
        <v>0</v>
      </c>
      <c r="F12" s="27">
        <v>0</v>
      </c>
      <c r="G12" s="28" t="s">
        <v>247</v>
      </c>
    </row>
    <row r="13" spans="1:7">
      <c r="A13" s="17" t="s">
        <v>167</v>
      </c>
      <c r="B13" s="18">
        <v>64744</v>
      </c>
      <c r="C13" s="18">
        <v>66221</v>
      </c>
      <c r="D13" s="19">
        <v>72490</v>
      </c>
      <c r="E13" s="27">
        <v>2.4</v>
      </c>
      <c r="F13" s="27">
        <v>2.5</v>
      </c>
      <c r="G13" s="28">
        <v>2.7</v>
      </c>
    </row>
    <row r="14" spans="1:7">
      <c r="A14" s="17" t="s">
        <v>184</v>
      </c>
      <c r="B14" s="18">
        <v>201456</v>
      </c>
      <c r="C14" s="18">
        <v>256268</v>
      </c>
      <c r="D14" s="19">
        <v>274896</v>
      </c>
      <c r="E14" s="27">
        <v>7.5</v>
      </c>
      <c r="F14" s="27">
        <v>9.6</v>
      </c>
      <c r="G14" s="28">
        <v>10.3</v>
      </c>
    </row>
    <row r="15" spans="1:7">
      <c r="A15" s="17" t="s">
        <v>147</v>
      </c>
      <c r="B15" s="18">
        <v>102041</v>
      </c>
      <c r="C15" s="18">
        <v>103221</v>
      </c>
      <c r="D15" s="19">
        <v>100533</v>
      </c>
      <c r="E15" s="27">
        <v>3.8</v>
      </c>
      <c r="F15" s="27">
        <v>3.9</v>
      </c>
      <c r="G15" s="28">
        <v>3.8</v>
      </c>
    </row>
    <row r="16" spans="1:7">
      <c r="A16" s="17" t="s">
        <v>222</v>
      </c>
      <c r="B16" s="18">
        <v>199230</v>
      </c>
      <c r="C16" s="18">
        <v>226073</v>
      </c>
      <c r="D16" s="19">
        <v>213153</v>
      </c>
      <c r="E16" s="27">
        <v>7.5</v>
      </c>
      <c r="F16" s="27">
        <v>8.5</v>
      </c>
      <c r="G16" s="28">
        <v>8</v>
      </c>
    </row>
    <row r="17" spans="1:7">
      <c r="A17" s="17" t="s">
        <v>233</v>
      </c>
      <c r="B17" s="18">
        <v>48434</v>
      </c>
      <c r="C17" s="18">
        <v>54160</v>
      </c>
      <c r="D17" s="19">
        <v>61703</v>
      </c>
      <c r="E17" s="27">
        <v>1.8</v>
      </c>
      <c r="F17" s="27">
        <v>2</v>
      </c>
      <c r="G17" s="28">
        <v>2.2999999999999998</v>
      </c>
    </row>
    <row r="18" spans="1:7">
      <c r="A18" s="17" t="s">
        <v>148</v>
      </c>
      <c r="B18" s="18">
        <v>0</v>
      </c>
      <c r="C18" s="18">
        <v>0</v>
      </c>
      <c r="D18" s="19">
        <v>0</v>
      </c>
      <c r="E18" s="27" t="s">
        <v>247</v>
      </c>
      <c r="F18" s="27" t="s">
        <v>247</v>
      </c>
      <c r="G18" s="28" t="s">
        <v>247</v>
      </c>
    </row>
    <row r="19" spans="1:7">
      <c r="A19" s="17" t="s">
        <v>149</v>
      </c>
      <c r="B19" s="18">
        <v>0</v>
      </c>
      <c r="C19" s="18">
        <v>30990</v>
      </c>
      <c r="D19" s="19">
        <v>25979</v>
      </c>
      <c r="E19" s="27" t="s">
        <v>247</v>
      </c>
      <c r="F19" s="27">
        <v>1.2</v>
      </c>
      <c r="G19" s="28">
        <v>1</v>
      </c>
    </row>
    <row r="20" spans="1:7">
      <c r="A20" s="17" t="s">
        <v>228</v>
      </c>
      <c r="B20" s="18">
        <v>0</v>
      </c>
      <c r="C20" s="18">
        <v>0</v>
      </c>
      <c r="D20" s="19">
        <v>20589</v>
      </c>
      <c r="E20" s="27" t="s">
        <v>247</v>
      </c>
      <c r="F20" s="27" t="s">
        <v>247</v>
      </c>
      <c r="G20" s="28">
        <v>0.8</v>
      </c>
    </row>
    <row r="21" spans="1:7">
      <c r="A21" s="17" t="s">
        <v>234</v>
      </c>
      <c r="B21" s="18">
        <v>0</v>
      </c>
      <c r="C21" s="18">
        <v>0</v>
      </c>
      <c r="D21" s="19">
        <v>55824</v>
      </c>
      <c r="E21" s="27" t="s">
        <v>247</v>
      </c>
      <c r="F21" s="27" t="s">
        <v>247</v>
      </c>
      <c r="G21" s="28">
        <v>2.1</v>
      </c>
    </row>
    <row r="22" spans="1:7">
      <c r="A22" s="17" t="s">
        <v>238</v>
      </c>
      <c r="B22" s="18">
        <v>0</v>
      </c>
      <c r="C22" s="18">
        <v>0</v>
      </c>
      <c r="D22" s="19">
        <v>23267</v>
      </c>
      <c r="E22" s="27" t="s">
        <v>247</v>
      </c>
      <c r="F22" s="27" t="s">
        <v>247</v>
      </c>
      <c r="G22" s="28">
        <v>0.9</v>
      </c>
    </row>
    <row r="23" spans="1:7">
      <c r="A23" s="17" t="s">
        <v>215</v>
      </c>
      <c r="B23" s="18">
        <v>0</v>
      </c>
      <c r="C23" s="18">
        <v>0</v>
      </c>
      <c r="D23" s="19">
        <v>0</v>
      </c>
      <c r="E23" s="27" t="s">
        <v>247</v>
      </c>
      <c r="F23" s="27" t="s">
        <v>247</v>
      </c>
      <c r="G23" s="28" t="s">
        <v>247</v>
      </c>
    </row>
    <row r="24" spans="1:7">
      <c r="A24" s="17" t="s">
        <v>175</v>
      </c>
      <c r="B24" s="18">
        <v>48670</v>
      </c>
      <c r="C24" s="18">
        <v>61137</v>
      </c>
      <c r="D24" s="19">
        <v>37637</v>
      </c>
      <c r="E24" s="27">
        <v>1.8</v>
      </c>
      <c r="F24" s="27">
        <v>2.2999999999999998</v>
      </c>
      <c r="G24" s="28">
        <v>1.4</v>
      </c>
    </row>
    <row r="25" spans="1:7">
      <c r="A25" s="17" t="s">
        <v>163</v>
      </c>
      <c r="B25" s="18">
        <v>0</v>
      </c>
      <c r="C25" s="18">
        <v>0</v>
      </c>
      <c r="D25" s="19">
        <v>0</v>
      </c>
      <c r="E25" s="27" t="s">
        <v>247</v>
      </c>
      <c r="F25" s="27" t="s">
        <v>247</v>
      </c>
      <c r="G25" s="28" t="s">
        <v>247</v>
      </c>
    </row>
    <row r="26" spans="1:7">
      <c r="A26" s="17" t="s">
        <v>168</v>
      </c>
      <c r="B26" s="18">
        <v>15903</v>
      </c>
      <c r="C26" s="18">
        <v>22688</v>
      </c>
      <c r="D26" s="19">
        <v>26351</v>
      </c>
      <c r="E26" s="27">
        <v>0.6</v>
      </c>
      <c r="F26" s="27">
        <v>0.8</v>
      </c>
      <c r="G26" s="28">
        <v>1</v>
      </c>
    </row>
    <row r="27" spans="1:7">
      <c r="A27" s="17" t="s">
        <v>185</v>
      </c>
      <c r="B27" s="18">
        <v>36020</v>
      </c>
      <c r="C27" s="18">
        <v>14418</v>
      </c>
      <c r="D27" s="19">
        <v>15614</v>
      </c>
      <c r="E27" s="27">
        <v>1.3</v>
      </c>
      <c r="F27" s="27">
        <v>0.5</v>
      </c>
      <c r="G27" s="28">
        <v>0.6</v>
      </c>
    </row>
    <row r="28" spans="1:7">
      <c r="A28" s="17" t="s">
        <v>180</v>
      </c>
      <c r="B28" s="18">
        <v>55049</v>
      </c>
      <c r="C28" s="18">
        <v>47553</v>
      </c>
      <c r="D28" s="19">
        <v>56860</v>
      </c>
      <c r="E28" s="27">
        <v>2.1</v>
      </c>
      <c r="F28" s="27">
        <v>1.8</v>
      </c>
      <c r="G28" s="28">
        <v>2.1</v>
      </c>
    </row>
    <row r="29" spans="1:7">
      <c r="A29" s="17" t="s">
        <v>186</v>
      </c>
      <c r="B29" s="18">
        <v>0</v>
      </c>
      <c r="C29" s="18">
        <v>0</v>
      </c>
      <c r="D29" s="19">
        <v>0</v>
      </c>
      <c r="E29" s="27" t="s">
        <v>247</v>
      </c>
      <c r="F29" s="27" t="s">
        <v>247</v>
      </c>
      <c r="G29" s="28" t="s">
        <v>247</v>
      </c>
    </row>
    <row r="30" spans="1:7">
      <c r="A30" s="17" t="s">
        <v>235</v>
      </c>
      <c r="B30" s="18">
        <v>0</v>
      </c>
      <c r="C30" s="18">
        <v>0</v>
      </c>
      <c r="D30" s="19">
        <v>0</v>
      </c>
      <c r="E30" s="27" t="s">
        <v>247</v>
      </c>
      <c r="F30" s="27" t="s">
        <v>247</v>
      </c>
      <c r="G30" s="28" t="s">
        <v>247</v>
      </c>
    </row>
    <row r="31" spans="1:7">
      <c r="A31" s="17" t="s">
        <v>229</v>
      </c>
      <c r="B31" s="18">
        <v>0</v>
      </c>
      <c r="C31" s="18">
        <v>0</v>
      </c>
      <c r="D31" s="19">
        <v>0</v>
      </c>
      <c r="E31" s="27" t="s">
        <v>247</v>
      </c>
      <c r="F31" s="27" t="s">
        <v>247</v>
      </c>
      <c r="G31" s="28" t="s">
        <v>247</v>
      </c>
    </row>
    <row r="32" spans="1:7">
      <c r="A32" s="17" t="s">
        <v>236</v>
      </c>
      <c r="B32" s="18">
        <v>0</v>
      </c>
      <c r="C32" s="18">
        <v>0</v>
      </c>
      <c r="D32" s="19">
        <v>751</v>
      </c>
      <c r="E32" s="27" t="s">
        <v>247</v>
      </c>
      <c r="F32" s="27" t="s">
        <v>247</v>
      </c>
      <c r="G32" s="28">
        <v>0</v>
      </c>
    </row>
    <row r="33" spans="1:7" ht="13.5" thickBot="1">
      <c r="A33" s="20" t="s">
        <v>5</v>
      </c>
      <c r="B33" s="21">
        <v>2670097</v>
      </c>
      <c r="C33" s="21">
        <v>2674662</v>
      </c>
      <c r="D33" s="22">
        <v>2676984</v>
      </c>
      <c r="E33" s="23">
        <v>100</v>
      </c>
      <c r="F33" s="23">
        <v>100</v>
      </c>
      <c r="G33" s="57">
        <v>100</v>
      </c>
    </row>
    <row r="35" spans="1:7" ht="16.5" thickBot="1">
      <c r="A35" s="5" t="s">
        <v>204</v>
      </c>
      <c r="B35" s="6"/>
      <c r="C35" s="6"/>
      <c r="D35" s="6"/>
      <c r="E35" s="6"/>
      <c r="F35" s="6"/>
    </row>
    <row r="36" spans="1:7">
      <c r="A36" s="7"/>
      <c r="B36" s="128" t="s">
        <v>43</v>
      </c>
      <c r="C36" s="134"/>
      <c r="D36" s="129"/>
      <c r="E36" s="11"/>
      <c r="F36" s="9" t="s">
        <v>3</v>
      </c>
      <c r="G36" s="12"/>
    </row>
    <row r="37" spans="1:7">
      <c r="A37" s="13" t="s">
        <v>4</v>
      </c>
      <c r="B37" s="14">
        <v>40633</v>
      </c>
      <c r="C37" s="15">
        <v>40999</v>
      </c>
      <c r="D37" s="81">
        <v>41364</v>
      </c>
      <c r="E37" s="15">
        <v>40633</v>
      </c>
      <c r="F37" s="15">
        <v>40999</v>
      </c>
      <c r="G37" s="16">
        <v>41364</v>
      </c>
    </row>
    <row r="38" spans="1:7">
      <c r="A38" s="17" t="s">
        <v>146</v>
      </c>
      <c r="B38" s="18">
        <v>201895</v>
      </c>
      <c r="C38" s="18">
        <v>218626</v>
      </c>
      <c r="D38" s="19">
        <v>220701</v>
      </c>
      <c r="E38" s="27">
        <v>12.4</v>
      </c>
      <c r="F38" s="27">
        <v>13.4</v>
      </c>
      <c r="G38" s="28">
        <v>13</v>
      </c>
    </row>
    <row r="39" spans="1:7">
      <c r="A39" s="17" t="s">
        <v>170</v>
      </c>
      <c r="B39" s="18">
        <v>73086</v>
      </c>
      <c r="C39" s="18">
        <v>71638</v>
      </c>
      <c r="D39" s="19">
        <v>103111</v>
      </c>
      <c r="E39" s="27">
        <v>4.5</v>
      </c>
      <c r="F39" s="27">
        <v>4.4000000000000004</v>
      </c>
      <c r="G39" s="28">
        <v>6.1</v>
      </c>
    </row>
    <row r="40" spans="1:7">
      <c r="A40" s="17" t="s">
        <v>151</v>
      </c>
      <c r="B40" s="18">
        <v>457615</v>
      </c>
      <c r="C40" s="18">
        <v>418746</v>
      </c>
      <c r="D40" s="19">
        <v>325118</v>
      </c>
      <c r="E40" s="27">
        <v>28.1</v>
      </c>
      <c r="F40" s="27">
        <v>25.6</v>
      </c>
      <c r="G40" s="28">
        <v>19.100000000000001</v>
      </c>
    </row>
    <row r="41" spans="1:7">
      <c r="A41" s="17" t="s">
        <v>189</v>
      </c>
      <c r="B41" s="18">
        <v>277352</v>
      </c>
      <c r="C41" s="18">
        <v>251660</v>
      </c>
      <c r="D41" s="19">
        <v>228037</v>
      </c>
      <c r="E41" s="27">
        <v>17</v>
      </c>
      <c r="F41" s="27">
        <v>15.4</v>
      </c>
      <c r="G41" s="28">
        <v>13.4</v>
      </c>
    </row>
    <row r="42" spans="1:7">
      <c r="A42" s="17" t="s">
        <v>221</v>
      </c>
      <c r="B42" s="18">
        <v>37607</v>
      </c>
      <c r="C42" s="18">
        <v>38156</v>
      </c>
      <c r="D42" s="19">
        <v>39191</v>
      </c>
      <c r="E42" s="27">
        <v>2.2999999999999998</v>
      </c>
      <c r="F42" s="27">
        <v>2.2999999999999998</v>
      </c>
      <c r="G42" s="28">
        <v>2.2999999999999998</v>
      </c>
    </row>
    <row r="43" spans="1:7">
      <c r="A43" s="17" t="s">
        <v>14</v>
      </c>
      <c r="B43" s="18">
        <v>0</v>
      </c>
      <c r="C43" s="18">
        <v>158</v>
      </c>
      <c r="D43" s="19">
        <v>0</v>
      </c>
      <c r="E43" s="27" t="s">
        <v>247</v>
      </c>
      <c r="F43" s="27">
        <v>0</v>
      </c>
      <c r="G43" s="28" t="s">
        <v>247</v>
      </c>
    </row>
    <row r="44" spans="1:7">
      <c r="A44" s="17" t="s">
        <v>167</v>
      </c>
      <c r="B44" s="18">
        <v>57830</v>
      </c>
      <c r="C44" s="18">
        <v>54336</v>
      </c>
      <c r="D44" s="19">
        <v>63974</v>
      </c>
      <c r="E44" s="27">
        <v>3.5</v>
      </c>
      <c r="F44" s="27">
        <v>3.3</v>
      </c>
      <c r="G44" s="28">
        <v>3.8</v>
      </c>
    </row>
    <row r="45" spans="1:7">
      <c r="A45" s="17" t="s">
        <v>184</v>
      </c>
      <c r="B45" s="18">
        <v>164320</v>
      </c>
      <c r="C45" s="18">
        <v>198216</v>
      </c>
      <c r="D45" s="19">
        <v>266421</v>
      </c>
      <c r="E45" s="27">
        <v>10.1</v>
      </c>
      <c r="F45" s="27">
        <v>12.1</v>
      </c>
      <c r="G45" s="28">
        <v>15.7</v>
      </c>
    </row>
    <row r="46" spans="1:7">
      <c r="A46" s="17" t="s">
        <v>147</v>
      </c>
      <c r="B46" s="18">
        <v>124654</v>
      </c>
      <c r="C46" s="18">
        <v>134139</v>
      </c>
      <c r="D46" s="19">
        <v>149815</v>
      </c>
      <c r="E46" s="27">
        <v>7.6</v>
      </c>
      <c r="F46" s="27">
        <v>8.1999999999999993</v>
      </c>
      <c r="G46" s="28">
        <v>8.8000000000000007</v>
      </c>
    </row>
    <row r="47" spans="1:7">
      <c r="A47" s="17" t="s">
        <v>222</v>
      </c>
      <c r="B47" s="18">
        <v>120968</v>
      </c>
      <c r="C47" s="18">
        <v>145000</v>
      </c>
      <c r="D47" s="19">
        <v>130000</v>
      </c>
      <c r="E47" s="27">
        <v>7.4</v>
      </c>
      <c r="F47" s="27">
        <v>8.9</v>
      </c>
      <c r="G47" s="28">
        <v>7.6</v>
      </c>
    </row>
    <row r="48" spans="1:7">
      <c r="A48" s="17" t="s">
        <v>233</v>
      </c>
      <c r="B48" s="18">
        <v>24552</v>
      </c>
      <c r="C48" s="18">
        <v>26433</v>
      </c>
      <c r="D48" s="19">
        <v>28794</v>
      </c>
      <c r="E48" s="27">
        <v>1.5</v>
      </c>
      <c r="F48" s="27">
        <v>1.6</v>
      </c>
      <c r="G48" s="28">
        <v>1.7</v>
      </c>
    </row>
    <row r="49" spans="1:7">
      <c r="A49" s="17" t="s">
        <v>148</v>
      </c>
      <c r="B49" s="18">
        <v>0</v>
      </c>
      <c r="C49" s="18">
        <v>0</v>
      </c>
      <c r="D49" s="19">
        <v>0</v>
      </c>
      <c r="E49" s="27" t="s">
        <v>247</v>
      </c>
      <c r="F49" s="27" t="s">
        <v>247</v>
      </c>
      <c r="G49" s="28" t="s">
        <v>247</v>
      </c>
    </row>
    <row r="50" spans="1:7">
      <c r="A50" s="17" t="s">
        <v>149</v>
      </c>
      <c r="B50" s="18">
        <v>0</v>
      </c>
      <c r="C50" s="18">
        <v>0</v>
      </c>
      <c r="D50" s="19">
        <v>0</v>
      </c>
      <c r="E50" s="27" t="s">
        <v>247</v>
      </c>
      <c r="F50" s="27" t="s">
        <v>247</v>
      </c>
      <c r="G50" s="28" t="s">
        <v>247</v>
      </c>
    </row>
    <row r="51" spans="1:7">
      <c r="A51" s="17" t="s">
        <v>228</v>
      </c>
      <c r="B51" s="18">
        <v>0</v>
      </c>
      <c r="C51" s="18">
        <v>0</v>
      </c>
      <c r="D51" s="19">
        <v>125</v>
      </c>
      <c r="E51" s="27" t="s">
        <v>247</v>
      </c>
      <c r="F51" s="27" t="s">
        <v>247</v>
      </c>
      <c r="G51" s="28">
        <v>0</v>
      </c>
    </row>
    <row r="52" spans="1:7">
      <c r="A52" s="17" t="s">
        <v>234</v>
      </c>
      <c r="B52" s="18">
        <v>0</v>
      </c>
      <c r="C52" s="18">
        <v>0</v>
      </c>
      <c r="D52" s="19">
        <v>38728</v>
      </c>
      <c r="E52" s="27" t="s">
        <v>247</v>
      </c>
      <c r="F52" s="27" t="s">
        <v>247</v>
      </c>
      <c r="G52" s="28">
        <v>2.2999999999999998</v>
      </c>
    </row>
    <row r="53" spans="1:7">
      <c r="A53" s="17" t="s">
        <v>238</v>
      </c>
      <c r="B53" s="18">
        <v>0</v>
      </c>
      <c r="C53" s="18">
        <v>0</v>
      </c>
      <c r="D53" s="19">
        <v>22374</v>
      </c>
      <c r="E53" s="27" t="s">
        <v>247</v>
      </c>
      <c r="F53" s="27" t="s">
        <v>247</v>
      </c>
      <c r="G53" s="28">
        <v>1.3</v>
      </c>
    </row>
    <row r="54" spans="1:7">
      <c r="A54" s="17" t="s">
        <v>215</v>
      </c>
      <c r="B54" s="18">
        <v>0</v>
      </c>
      <c r="C54" s="18">
        <v>0</v>
      </c>
      <c r="D54" s="19">
        <v>0</v>
      </c>
      <c r="E54" s="27" t="s">
        <v>247</v>
      </c>
      <c r="F54" s="27" t="s">
        <v>247</v>
      </c>
      <c r="G54" s="28" t="s">
        <v>247</v>
      </c>
    </row>
    <row r="55" spans="1:7">
      <c r="A55" s="17" t="s">
        <v>175</v>
      </c>
      <c r="B55" s="18">
        <v>29514</v>
      </c>
      <c r="C55" s="18">
        <v>29417</v>
      </c>
      <c r="D55" s="19">
        <v>16636</v>
      </c>
      <c r="E55" s="27">
        <v>1.8</v>
      </c>
      <c r="F55" s="27">
        <v>1.8</v>
      </c>
      <c r="G55" s="28">
        <v>1</v>
      </c>
    </row>
    <row r="56" spans="1:7">
      <c r="A56" s="17" t="s">
        <v>163</v>
      </c>
      <c r="B56" s="18">
        <v>0</v>
      </c>
      <c r="C56" s="18">
        <v>0</v>
      </c>
      <c r="D56" s="19">
        <v>0</v>
      </c>
      <c r="E56" s="27" t="s">
        <v>247</v>
      </c>
      <c r="F56" s="27" t="s">
        <v>247</v>
      </c>
      <c r="G56" s="28" t="s">
        <v>247</v>
      </c>
    </row>
    <row r="57" spans="1:7">
      <c r="A57" s="17" t="s">
        <v>168</v>
      </c>
      <c r="B57" s="18">
        <v>8125</v>
      </c>
      <c r="C57" s="18">
        <v>11177</v>
      </c>
      <c r="D57" s="19">
        <v>10411</v>
      </c>
      <c r="E57" s="27">
        <v>0.5</v>
      </c>
      <c r="F57" s="27">
        <v>0.7</v>
      </c>
      <c r="G57" s="28">
        <v>0.6</v>
      </c>
    </row>
    <row r="58" spans="1:7">
      <c r="A58" s="17" t="s">
        <v>185</v>
      </c>
      <c r="B58" s="18">
        <v>26657</v>
      </c>
      <c r="C58" s="18">
        <v>17287</v>
      </c>
      <c r="D58" s="19">
        <v>17663</v>
      </c>
      <c r="E58" s="27">
        <v>1.6</v>
      </c>
      <c r="F58" s="27">
        <v>1.1000000000000001</v>
      </c>
      <c r="G58" s="28">
        <v>1</v>
      </c>
    </row>
    <row r="59" spans="1:7">
      <c r="A59" s="17" t="s">
        <v>180</v>
      </c>
      <c r="B59" s="18">
        <v>25772</v>
      </c>
      <c r="C59" s="18">
        <v>22655</v>
      </c>
      <c r="D59" s="19">
        <v>38785</v>
      </c>
      <c r="E59" s="27">
        <v>1.6</v>
      </c>
      <c r="F59" s="27">
        <v>1.4</v>
      </c>
      <c r="G59" s="28">
        <v>2.2999999999999998</v>
      </c>
    </row>
    <row r="60" spans="1:7">
      <c r="A60" s="17" t="s">
        <v>186</v>
      </c>
      <c r="B60" s="18">
        <v>0</v>
      </c>
      <c r="C60" s="18">
        <v>0</v>
      </c>
      <c r="D60" s="19">
        <v>0</v>
      </c>
      <c r="E60" s="27" t="s">
        <v>247</v>
      </c>
      <c r="F60" s="27" t="s">
        <v>247</v>
      </c>
      <c r="G60" s="28" t="s">
        <v>247</v>
      </c>
    </row>
    <row r="61" spans="1:7">
      <c r="A61" s="17" t="s">
        <v>235</v>
      </c>
      <c r="B61" s="18">
        <v>0</v>
      </c>
      <c r="C61" s="18">
        <v>0</v>
      </c>
      <c r="D61" s="19">
        <v>0</v>
      </c>
      <c r="E61" s="27" t="s">
        <v>247</v>
      </c>
      <c r="F61" s="27" t="s">
        <v>247</v>
      </c>
      <c r="G61" s="28" t="s">
        <v>247</v>
      </c>
    </row>
    <row r="62" spans="1:7">
      <c r="A62" s="17" t="s">
        <v>229</v>
      </c>
      <c r="B62" s="18">
        <v>0</v>
      </c>
      <c r="C62" s="18">
        <v>0</v>
      </c>
      <c r="D62" s="19">
        <v>0</v>
      </c>
      <c r="E62" s="27" t="s">
        <v>247</v>
      </c>
      <c r="F62" s="27" t="s">
        <v>247</v>
      </c>
      <c r="G62" s="28" t="s">
        <v>247</v>
      </c>
    </row>
    <row r="63" spans="1:7">
      <c r="A63" s="17" t="s">
        <v>236</v>
      </c>
      <c r="B63" s="18">
        <v>0</v>
      </c>
      <c r="C63" s="18">
        <v>0</v>
      </c>
      <c r="D63" s="19">
        <v>620</v>
      </c>
      <c r="E63" s="27" t="s">
        <v>247</v>
      </c>
      <c r="F63" s="27" t="s">
        <v>247</v>
      </c>
      <c r="G63" s="28">
        <v>0</v>
      </c>
    </row>
    <row r="64" spans="1:7" ht="13.5" thickBot="1">
      <c r="A64" s="20" t="s">
        <v>5</v>
      </c>
      <c r="B64" s="21">
        <v>1629947</v>
      </c>
      <c r="C64" s="21">
        <v>1637644</v>
      </c>
      <c r="D64" s="22">
        <v>1700504</v>
      </c>
      <c r="E64" s="23">
        <v>100</v>
      </c>
      <c r="F64" s="23">
        <v>100</v>
      </c>
      <c r="G64" s="57">
        <v>100</v>
      </c>
    </row>
    <row r="65" spans="1:7">
      <c r="A65" s="24"/>
      <c r="B65" s="24"/>
      <c r="C65" s="24"/>
      <c r="D65" s="24"/>
      <c r="E65" s="24"/>
      <c r="F65" s="24"/>
      <c r="G65" s="24"/>
    </row>
    <row r="66" spans="1:7" ht="12.75" customHeight="1">
      <c r="A66" s="26" t="s">
        <v>245</v>
      </c>
      <c r="G66" s="125">
        <v>17</v>
      </c>
    </row>
    <row r="67" spans="1:7" ht="12.75" customHeight="1">
      <c r="A67" s="26" t="s">
        <v>246</v>
      </c>
      <c r="G67" s="124"/>
    </row>
    <row r="68" spans="1:7" ht="12.75" customHeight="1"/>
  </sheetData>
  <mergeCells count="2">
    <mergeCell ref="B36:D36"/>
    <mergeCell ref="G66:G67"/>
  </mergeCells>
  <phoneticPr fontId="0" type="noConversion"/>
  <hyperlinks>
    <hyperlink ref="A2" location="Innhold!A36" tooltip="Move to Innhold" display="Tilbake til innholdsfortegnelsen"/>
  </hyperlinks>
  <pageMargins left="0.78740157480314965" right="0.78740157480314965" top="0.29527559055118113" bottom="0.19685039370078741" header="3.937007874015748E-2" footer="3.937007874015748E-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68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87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205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>
        <v>40633</v>
      </c>
      <c r="C6" s="15">
        <v>40999</v>
      </c>
      <c r="D6" s="81">
        <v>41364</v>
      </c>
      <c r="E6" s="15">
        <v>40633</v>
      </c>
      <c r="F6" s="15">
        <v>40999</v>
      </c>
      <c r="G6" s="16">
        <v>41364</v>
      </c>
    </row>
    <row r="7" spans="1:7">
      <c r="A7" s="17" t="s">
        <v>146</v>
      </c>
      <c r="B7" s="18">
        <v>1544134</v>
      </c>
      <c r="C7" s="18">
        <v>1614005</v>
      </c>
      <c r="D7" s="19">
        <v>1728691</v>
      </c>
      <c r="E7" s="27">
        <v>23.3</v>
      </c>
      <c r="F7" s="27">
        <v>22.4</v>
      </c>
      <c r="G7" s="28">
        <v>21.8</v>
      </c>
    </row>
    <row r="8" spans="1:7">
      <c r="A8" s="17" t="s">
        <v>170</v>
      </c>
      <c r="B8" s="18">
        <v>92442</v>
      </c>
      <c r="C8" s="18">
        <v>96157</v>
      </c>
      <c r="D8" s="19">
        <v>126461</v>
      </c>
      <c r="E8" s="27">
        <v>1.4</v>
      </c>
      <c r="F8" s="27">
        <v>1.3</v>
      </c>
      <c r="G8" s="28">
        <v>1.6</v>
      </c>
    </row>
    <row r="9" spans="1:7">
      <c r="A9" s="17" t="s">
        <v>151</v>
      </c>
      <c r="B9" s="18">
        <v>1491261</v>
      </c>
      <c r="C9" s="18">
        <v>1543304</v>
      </c>
      <c r="D9" s="19">
        <v>1455321</v>
      </c>
      <c r="E9" s="27">
        <v>22.5</v>
      </c>
      <c r="F9" s="27">
        <v>21.4</v>
      </c>
      <c r="G9" s="28">
        <v>18.399999999999999</v>
      </c>
    </row>
    <row r="10" spans="1:7">
      <c r="A10" s="17" t="s">
        <v>189</v>
      </c>
      <c r="B10" s="18">
        <v>1309650</v>
      </c>
      <c r="C10" s="18">
        <v>1334209</v>
      </c>
      <c r="D10" s="19">
        <v>1327043</v>
      </c>
      <c r="E10" s="27">
        <v>19.8</v>
      </c>
      <c r="F10" s="27">
        <v>18.5</v>
      </c>
      <c r="G10" s="28">
        <v>16.7</v>
      </c>
    </row>
    <row r="11" spans="1:7">
      <c r="A11" s="17" t="s">
        <v>221</v>
      </c>
      <c r="B11" s="18">
        <v>476978</v>
      </c>
      <c r="C11" s="18">
        <v>532764</v>
      </c>
      <c r="D11" s="19">
        <v>588332</v>
      </c>
      <c r="E11" s="27">
        <v>7.2</v>
      </c>
      <c r="F11" s="27">
        <v>7.4</v>
      </c>
      <c r="G11" s="28">
        <v>7.4</v>
      </c>
    </row>
    <row r="12" spans="1:7">
      <c r="A12" s="17" t="s">
        <v>14</v>
      </c>
      <c r="B12" s="18">
        <v>36377</v>
      </c>
      <c r="C12" s="18">
        <v>33779</v>
      </c>
      <c r="D12" s="19">
        <v>43715</v>
      </c>
      <c r="E12" s="27">
        <v>0.5</v>
      </c>
      <c r="F12" s="27">
        <v>0.5</v>
      </c>
      <c r="G12" s="28">
        <v>0.6</v>
      </c>
    </row>
    <row r="13" spans="1:7">
      <c r="A13" s="17" t="s">
        <v>167</v>
      </c>
      <c r="B13" s="18">
        <v>217409</v>
      </c>
      <c r="C13" s="18">
        <v>279777</v>
      </c>
      <c r="D13" s="19">
        <v>358650</v>
      </c>
      <c r="E13" s="27">
        <v>3.3</v>
      </c>
      <c r="F13" s="27">
        <v>3.9</v>
      </c>
      <c r="G13" s="28">
        <v>4.5</v>
      </c>
    </row>
    <row r="14" spans="1:7">
      <c r="A14" s="17" t="s">
        <v>184</v>
      </c>
      <c r="B14" s="18">
        <v>497718</v>
      </c>
      <c r="C14" s="18">
        <v>593339</v>
      </c>
      <c r="D14" s="19">
        <v>645518</v>
      </c>
      <c r="E14" s="27">
        <v>7.5</v>
      </c>
      <c r="F14" s="27">
        <v>8.1999999999999993</v>
      </c>
      <c r="G14" s="28">
        <v>8.1</v>
      </c>
    </row>
    <row r="15" spans="1:7">
      <c r="A15" s="17" t="s">
        <v>147</v>
      </c>
      <c r="B15" s="18">
        <v>102474</v>
      </c>
      <c r="C15" s="18">
        <v>104172</v>
      </c>
      <c r="D15" s="19">
        <v>107781</v>
      </c>
      <c r="E15" s="27">
        <v>1.5</v>
      </c>
      <c r="F15" s="27">
        <v>1.4</v>
      </c>
      <c r="G15" s="28">
        <v>1.4</v>
      </c>
    </row>
    <row r="16" spans="1:7">
      <c r="A16" s="17" t="s">
        <v>222</v>
      </c>
      <c r="B16" s="18">
        <v>481420</v>
      </c>
      <c r="C16" s="18">
        <v>552996</v>
      </c>
      <c r="D16" s="19">
        <v>584321</v>
      </c>
      <c r="E16" s="27">
        <v>7.3</v>
      </c>
      <c r="F16" s="27">
        <v>7.7</v>
      </c>
      <c r="G16" s="28">
        <v>7.4</v>
      </c>
    </row>
    <row r="17" spans="1:7">
      <c r="A17" s="17" t="s">
        <v>233</v>
      </c>
      <c r="B17" s="18">
        <v>123017</v>
      </c>
      <c r="C17" s="18">
        <v>134182</v>
      </c>
      <c r="D17" s="19">
        <v>144891</v>
      </c>
      <c r="E17" s="27">
        <v>1.9</v>
      </c>
      <c r="F17" s="27">
        <v>1.9</v>
      </c>
      <c r="G17" s="28">
        <v>1.8</v>
      </c>
    </row>
    <row r="18" spans="1:7">
      <c r="A18" s="17" t="s">
        <v>148</v>
      </c>
      <c r="B18" s="18">
        <v>20738</v>
      </c>
      <c r="C18" s="18">
        <v>17852</v>
      </c>
      <c r="D18" s="19">
        <v>17756</v>
      </c>
      <c r="E18" s="27">
        <v>0.3</v>
      </c>
      <c r="F18" s="27">
        <v>0.2</v>
      </c>
      <c r="G18" s="28">
        <v>0.2</v>
      </c>
    </row>
    <row r="19" spans="1:7">
      <c r="A19" s="17" t="s">
        <v>149</v>
      </c>
      <c r="B19" s="18">
        <v>29249</v>
      </c>
      <c r="C19" s="18">
        <v>40691</v>
      </c>
      <c r="D19" s="19">
        <v>22815</v>
      </c>
      <c r="E19" s="27">
        <v>0.4</v>
      </c>
      <c r="F19" s="27">
        <v>0.6</v>
      </c>
      <c r="G19" s="28">
        <v>0.3</v>
      </c>
    </row>
    <row r="20" spans="1:7">
      <c r="A20" s="17" t="s">
        <v>228</v>
      </c>
      <c r="B20" s="18">
        <v>0</v>
      </c>
      <c r="C20" s="18">
        <v>0</v>
      </c>
      <c r="D20" s="19">
        <v>347474</v>
      </c>
      <c r="E20" s="27" t="s">
        <v>247</v>
      </c>
      <c r="F20" s="27" t="s">
        <v>247</v>
      </c>
      <c r="G20" s="28">
        <v>4.4000000000000004</v>
      </c>
    </row>
    <row r="21" spans="1:7">
      <c r="A21" s="17" t="s">
        <v>234</v>
      </c>
      <c r="B21" s="18">
        <v>0</v>
      </c>
      <c r="C21" s="18">
        <v>0</v>
      </c>
      <c r="D21" s="19">
        <v>26433</v>
      </c>
      <c r="E21" s="27" t="s">
        <v>247</v>
      </c>
      <c r="F21" s="27" t="s">
        <v>247</v>
      </c>
      <c r="G21" s="28">
        <v>0.3</v>
      </c>
    </row>
    <row r="22" spans="1:7">
      <c r="A22" s="17" t="s">
        <v>238</v>
      </c>
      <c r="B22" s="18">
        <v>0</v>
      </c>
      <c r="C22" s="18">
        <v>0</v>
      </c>
      <c r="D22" s="19">
        <v>3737</v>
      </c>
      <c r="E22" s="27" t="s">
        <v>247</v>
      </c>
      <c r="F22" s="27" t="s">
        <v>247</v>
      </c>
      <c r="G22" s="28">
        <v>0</v>
      </c>
    </row>
    <row r="23" spans="1:7">
      <c r="A23" s="17" t="s">
        <v>215</v>
      </c>
      <c r="B23" s="18">
        <v>14838</v>
      </c>
      <c r="C23" s="18">
        <v>88604</v>
      </c>
      <c r="D23" s="19">
        <v>73780</v>
      </c>
      <c r="E23" s="27">
        <v>0.2</v>
      </c>
      <c r="F23" s="27">
        <v>1.2</v>
      </c>
      <c r="G23" s="28">
        <v>0.9</v>
      </c>
    </row>
    <row r="24" spans="1:7">
      <c r="A24" s="17" t="s">
        <v>175</v>
      </c>
      <c r="B24" s="18">
        <v>48721</v>
      </c>
      <c r="C24" s="18">
        <v>70424</v>
      </c>
      <c r="D24" s="19">
        <v>36369</v>
      </c>
      <c r="E24" s="27">
        <v>0.7</v>
      </c>
      <c r="F24" s="27">
        <v>1</v>
      </c>
      <c r="G24" s="28">
        <v>0.5</v>
      </c>
    </row>
    <row r="25" spans="1:7">
      <c r="A25" s="17" t="s">
        <v>163</v>
      </c>
      <c r="B25" s="18">
        <v>7760</v>
      </c>
      <c r="C25" s="18">
        <v>7760</v>
      </c>
      <c r="D25" s="19">
        <v>42521</v>
      </c>
      <c r="E25" s="27">
        <v>0.1</v>
      </c>
      <c r="F25" s="27">
        <v>0.1</v>
      </c>
      <c r="G25" s="28">
        <v>0.5</v>
      </c>
    </row>
    <row r="26" spans="1:7">
      <c r="A26" s="17" t="s">
        <v>168</v>
      </c>
      <c r="B26" s="18">
        <v>87427</v>
      </c>
      <c r="C26" s="18">
        <v>111466</v>
      </c>
      <c r="D26" s="19">
        <v>131490</v>
      </c>
      <c r="E26" s="27">
        <v>1.3</v>
      </c>
      <c r="F26" s="27">
        <v>1.5</v>
      </c>
      <c r="G26" s="28">
        <v>1.7</v>
      </c>
    </row>
    <row r="27" spans="1:7">
      <c r="A27" s="17" t="s">
        <v>185</v>
      </c>
      <c r="B27" s="18">
        <v>37005</v>
      </c>
      <c r="C27" s="18">
        <v>49093</v>
      </c>
      <c r="D27" s="19">
        <v>61765</v>
      </c>
      <c r="E27" s="27">
        <v>0.6</v>
      </c>
      <c r="F27" s="27">
        <v>0.7</v>
      </c>
      <c r="G27" s="28">
        <v>0.8</v>
      </c>
    </row>
    <row r="28" spans="1:7">
      <c r="A28" s="17" t="s">
        <v>180</v>
      </c>
      <c r="B28" s="18">
        <v>5060</v>
      </c>
      <c r="C28" s="18">
        <v>8476</v>
      </c>
      <c r="D28" s="19">
        <v>16679</v>
      </c>
      <c r="E28" s="27">
        <v>0.1</v>
      </c>
      <c r="F28" s="27">
        <v>0.1</v>
      </c>
      <c r="G28" s="28">
        <v>0.2</v>
      </c>
    </row>
    <row r="29" spans="1:7">
      <c r="A29" s="17" t="s">
        <v>186</v>
      </c>
      <c r="B29" s="18">
        <v>0</v>
      </c>
      <c r="C29" s="18">
        <v>0</v>
      </c>
      <c r="D29" s="19">
        <v>0</v>
      </c>
      <c r="E29" s="27" t="s">
        <v>247</v>
      </c>
      <c r="F29" s="27" t="s">
        <v>247</v>
      </c>
      <c r="G29" s="28" t="s">
        <v>247</v>
      </c>
    </row>
    <row r="30" spans="1:7">
      <c r="A30" s="17" t="s">
        <v>235</v>
      </c>
      <c r="B30" s="18">
        <v>0</v>
      </c>
      <c r="C30" s="18">
        <v>0</v>
      </c>
      <c r="D30" s="19">
        <v>93</v>
      </c>
      <c r="E30" s="27" t="s">
        <v>247</v>
      </c>
      <c r="F30" s="27" t="s">
        <v>247</v>
      </c>
      <c r="G30" s="28">
        <v>0</v>
      </c>
    </row>
    <row r="31" spans="1:7">
      <c r="A31" s="17" t="s">
        <v>229</v>
      </c>
      <c r="B31" s="18">
        <v>0</v>
      </c>
      <c r="C31" s="18">
        <v>0</v>
      </c>
      <c r="D31" s="19">
        <v>0</v>
      </c>
      <c r="E31" s="27" t="s">
        <v>247</v>
      </c>
      <c r="F31" s="27" t="s">
        <v>247</v>
      </c>
      <c r="G31" s="28" t="s">
        <v>247</v>
      </c>
    </row>
    <row r="32" spans="1:7">
      <c r="A32" s="17" t="s">
        <v>236</v>
      </c>
      <c r="B32" s="18">
        <v>0</v>
      </c>
      <c r="C32" s="18">
        <v>0</v>
      </c>
      <c r="D32" s="19">
        <v>33472</v>
      </c>
      <c r="E32" s="27" t="s">
        <v>247</v>
      </c>
      <c r="F32" s="27" t="s">
        <v>247</v>
      </c>
      <c r="G32" s="28">
        <v>0.4</v>
      </c>
    </row>
    <row r="33" spans="1:7" ht="13.5" thickBot="1">
      <c r="A33" s="20" t="s">
        <v>5</v>
      </c>
      <c r="B33" s="21">
        <v>6623678</v>
      </c>
      <c r="C33" s="21">
        <v>7213050</v>
      </c>
      <c r="D33" s="22">
        <v>7925108</v>
      </c>
      <c r="E33" s="23">
        <v>100</v>
      </c>
      <c r="F33" s="23">
        <v>100</v>
      </c>
      <c r="G33" s="57">
        <v>100</v>
      </c>
    </row>
    <row r="56" spans="1:7">
      <c r="A56" s="47"/>
      <c r="B56" s="60"/>
      <c r="C56" s="60"/>
      <c r="D56" s="60"/>
      <c r="E56" s="61"/>
      <c r="F56" s="63"/>
      <c r="G56" s="62"/>
    </row>
    <row r="57" spans="1:7">
      <c r="A57" s="47"/>
      <c r="B57" s="60"/>
      <c r="C57" s="60"/>
      <c r="D57" s="60"/>
      <c r="E57" s="61"/>
      <c r="F57" s="63"/>
      <c r="G57" s="62"/>
    </row>
    <row r="58" spans="1:7">
      <c r="A58" s="47"/>
      <c r="B58" s="60"/>
      <c r="C58" s="60"/>
      <c r="D58" s="60"/>
      <c r="E58" s="61"/>
      <c r="F58" s="63"/>
      <c r="G58" s="62"/>
    </row>
    <row r="59" spans="1:7">
      <c r="A59" s="47"/>
      <c r="B59" s="60"/>
      <c r="C59" s="60"/>
      <c r="D59" s="60"/>
      <c r="E59" s="61"/>
      <c r="F59" s="63"/>
      <c r="G59" s="62"/>
    </row>
    <row r="60" spans="1:7">
      <c r="A60" s="24"/>
      <c r="B60" s="24"/>
      <c r="C60" s="24"/>
      <c r="D60" s="24"/>
      <c r="E60" s="24"/>
      <c r="F60" s="24"/>
      <c r="G60" s="24"/>
    </row>
    <row r="61" spans="1:7" ht="12.75" customHeight="1">
      <c r="A61" s="135">
        <v>18</v>
      </c>
      <c r="G61" s="25" t="s">
        <v>245</v>
      </c>
    </row>
    <row r="62" spans="1:7" ht="12.75" customHeight="1">
      <c r="A62" s="127"/>
      <c r="G62" s="25" t="s">
        <v>246</v>
      </c>
    </row>
    <row r="63" spans="1:7" ht="12.75" customHeight="1"/>
    <row r="64" spans="1:7" ht="12.75" customHeight="1"/>
    <row r="67" ht="12.75" customHeight="1"/>
    <row r="68" ht="12.75" customHeight="1"/>
  </sheetData>
  <mergeCells count="1">
    <mergeCell ref="A61:A62"/>
  </mergeCells>
  <phoneticPr fontId="0" type="noConversion"/>
  <hyperlinks>
    <hyperlink ref="A2" location="Innhold!A38" tooltip="Move to Innhold" display="Tilbake til innholdsfortegnelsen"/>
  </hyperlinks>
  <pageMargins left="0.78740157480314965" right="0.78740157480314965" top="0.78740157480314965" bottom="0.19685039370078741" header="0.31496062992125984" footer="3.937007874015748E-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73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87" t="s">
        <v>0</v>
      </c>
      <c r="B2" s="3"/>
      <c r="C2" s="3"/>
      <c r="D2" s="3"/>
      <c r="E2" s="3"/>
      <c r="F2" s="3"/>
    </row>
    <row r="3" spans="1:7" ht="6" customHeight="1">
      <c r="A3" s="84"/>
      <c r="B3" s="3"/>
      <c r="C3" s="3"/>
      <c r="D3" s="3"/>
      <c r="E3" s="3"/>
      <c r="F3" s="3"/>
    </row>
    <row r="4" spans="1:7" ht="16.5" thickBot="1">
      <c r="A4" s="5" t="s">
        <v>206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>
        <v>40633</v>
      </c>
      <c r="C6" s="15">
        <v>40999</v>
      </c>
      <c r="D6" s="81">
        <v>41364</v>
      </c>
      <c r="E6" s="15">
        <v>40633</v>
      </c>
      <c r="F6" s="15">
        <v>40999</v>
      </c>
      <c r="G6" s="16">
        <v>41364</v>
      </c>
    </row>
    <row r="7" spans="1:7">
      <c r="A7" s="17" t="s">
        <v>146</v>
      </c>
      <c r="B7" s="18">
        <v>401556</v>
      </c>
      <c r="C7" s="18">
        <v>459924</v>
      </c>
      <c r="D7" s="19">
        <v>514909</v>
      </c>
      <c r="E7" s="27">
        <v>33.5</v>
      </c>
      <c r="F7" s="27">
        <v>36</v>
      </c>
      <c r="G7" s="28">
        <v>32.799999999999997</v>
      </c>
    </row>
    <row r="8" spans="1:7">
      <c r="A8" s="17" t="s">
        <v>170</v>
      </c>
      <c r="B8" s="18">
        <v>0</v>
      </c>
      <c r="C8" s="18">
        <v>0</v>
      </c>
      <c r="D8" s="19">
        <v>0</v>
      </c>
      <c r="E8" s="27" t="s">
        <v>247</v>
      </c>
      <c r="F8" s="27" t="s">
        <v>247</v>
      </c>
      <c r="G8" s="28" t="s">
        <v>247</v>
      </c>
    </row>
    <row r="9" spans="1:7">
      <c r="A9" s="17" t="s">
        <v>151</v>
      </c>
      <c r="B9" s="18">
        <v>328684</v>
      </c>
      <c r="C9" s="18">
        <v>332362</v>
      </c>
      <c r="D9" s="19">
        <v>357475</v>
      </c>
      <c r="E9" s="27">
        <v>27.4</v>
      </c>
      <c r="F9" s="27">
        <v>26</v>
      </c>
      <c r="G9" s="28">
        <v>22.7</v>
      </c>
    </row>
    <row r="10" spans="1:7">
      <c r="A10" s="17" t="s">
        <v>189</v>
      </c>
      <c r="B10" s="18">
        <v>254776</v>
      </c>
      <c r="C10" s="18">
        <v>260522</v>
      </c>
      <c r="D10" s="19">
        <v>271687</v>
      </c>
      <c r="E10" s="27">
        <v>21.3</v>
      </c>
      <c r="F10" s="27">
        <v>20.399999999999999</v>
      </c>
      <c r="G10" s="28">
        <v>17.3</v>
      </c>
    </row>
    <row r="11" spans="1:7">
      <c r="A11" s="17" t="s">
        <v>221</v>
      </c>
      <c r="B11" s="18">
        <v>16711</v>
      </c>
      <c r="C11" s="18">
        <v>23159</v>
      </c>
      <c r="D11" s="19">
        <v>27443</v>
      </c>
      <c r="E11" s="27">
        <v>1.4</v>
      </c>
      <c r="F11" s="27">
        <v>1.8</v>
      </c>
      <c r="G11" s="28">
        <v>1.7</v>
      </c>
    </row>
    <row r="12" spans="1:7">
      <c r="A12" s="17" t="s">
        <v>14</v>
      </c>
      <c r="B12" s="18">
        <v>0</v>
      </c>
      <c r="C12" s="18">
        <v>0</v>
      </c>
      <c r="D12" s="19">
        <v>0</v>
      </c>
      <c r="E12" s="27" t="s">
        <v>247</v>
      </c>
      <c r="F12" s="27" t="s">
        <v>247</v>
      </c>
      <c r="G12" s="28" t="s">
        <v>247</v>
      </c>
    </row>
    <row r="13" spans="1:7">
      <c r="A13" s="17" t="s">
        <v>167</v>
      </c>
      <c r="B13" s="18">
        <v>31051</v>
      </c>
      <c r="C13" s="18">
        <v>42300</v>
      </c>
      <c r="D13" s="19">
        <v>37833</v>
      </c>
      <c r="E13" s="27">
        <v>2.6</v>
      </c>
      <c r="F13" s="27">
        <v>3.3</v>
      </c>
      <c r="G13" s="28">
        <v>2.4</v>
      </c>
    </row>
    <row r="14" spans="1:7">
      <c r="A14" s="17" t="s">
        <v>184</v>
      </c>
      <c r="B14" s="18">
        <v>34743</v>
      </c>
      <c r="C14" s="18">
        <v>35166</v>
      </c>
      <c r="D14" s="19">
        <v>43766</v>
      </c>
      <c r="E14" s="27">
        <v>2.9</v>
      </c>
      <c r="F14" s="27">
        <v>2.7</v>
      </c>
      <c r="G14" s="28">
        <v>2.8</v>
      </c>
    </row>
    <row r="15" spans="1:7">
      <c r="A15" s="17" t="s">
        <v>147</v>
      </c>
      <c r="B15" s="18">
        <v>45354</v>
      </c>
      <c r="C15" s="18">
        <v>44160</v>
      </c>
      <c r="D15" s="19">
        <v>42903</v>
      </c>
      <c r="E15" s="27">
        <v>3.8</v>
      </c>
      <c r="F15" s="27">
        <v>3.5</v>
      </c>
      <c r="G15" s="28">
        <v>2.7</v>
      </c>
    </row>
    <row r="16" spans="1:7">
      <c r="A16" s="17" t="s">
        <v>222</v>
      </c>
      <c r="B16" s="18">
        <v>2121</v>
      </c>
      <c r="C16" s="18">
        <v>2646</v>
      </c>
      <c r="D16" s="19">
        <v>3092</v>
      </c>
      <c r="E16" s="27">
        <v>0.2</v>
      </c>
      <c r="F16" s="27">
        <v>0.2</v>
      </c>
      <c r="G16" s="28">
        <v>0.2</v>
      </c>
    </row>
    <row r="17" spans="1:7">
      <c r="A17" s="17" t="s">
        <v>233</v>
      </c>
      <c r="B17" s="18">
        <v>5933</v>
      </c>
      <c r="C17" s="18">
        <v>6654</v>
      </c>
      <c r="D17" s="19">
        <v>7497</v>
      </c>
      <c r="E17" s="27">
        <v>0.5</v>
      </c>
      <c r="F17" s="27">
        <v>0.5</v>
      </c>
      <c r="G17" s="28">
        <v>0.5</v>
      </c>
    </row>
    <row r="18" spans="1:7">
      <c r="A18" s="17" t="s">
        <v>148</v>
      </c>
      <c r="B18" s="18">
        <v>0</v>
      </c>
      <c r="C18" s="18">
        <v>0</v>
      </c>
      <c r="D18" s="19">
        <v>0</v>
      </c>
      <c r="E18" s="27" t="s">
        <v>247</v>
      </c>
      <c r="F18" s="27" t="s">
        <v>247</v>
      </c>
      <c r="G18" s="28" t="s">
        <v>247</v>
      </c>
    </row>
    <row r="19" spans="1:7">
      <c r="A19" s="17" t="s">
        <v>149</v>
      </c>
      <c r="B19" s="18">
        <v>23524</v>
      </c>
      <c r="C19" s="18">
        <v>16000</v>
      </c>
      <c r="D19" s="19">
        <v>7079</v>
      </c>
      <c r="E19" s="27">
        <v>2</v>
      </c>
      <c r="F19" s="27">
        <v>1.3</v>
      </c>
      <c r="G19" s="28">
        <v>0.5</v>
      </c>
    </row>
    <row r="20" spans="1:7">
      <c r="A20" s="17" t="s">
        <v>228</v>
      </c>
      <c r="B20" s="18">
        <v>0</v>
      </c>
      <c r="C20" s="18">
        <v>0</v>
      </c>
      <c r="D20" s="19">
        <v>204640</v>
      </c>
      <c r="E20" s="27" t="s">
        <v>247</v>
      </c>
      <c r="F20" s="27" t="s">
        <v>247</v>
      </c>
      <c r="G20" s="28">
        <v>13</v>
      </c>
    </row>
    <row r="21" spans="1:7">
      <c r="A21" s="17" t="s">
        <v>234</v>
      </c>
      <c r="B21" s="18">
        <v>0</v>
      </c>
      <c r="C21" s="18">
        <v>0</v>
      </c>
      <c r="D21" s="19">
        <v>4650</v>
      </c>
      <c r="E21" s="27" t="s">
        <v>247</v>
      </c>
      <c r="F21" s="27" t="s">
        <v>247</v>
      </c>
      <c r="G21" s="28">
        <v>0.3</v>
      </c>
    </row>
    <row r="22" spans="1:7">
      <c r="A22" s="17" t="s">
        <v>238</v>
      </c>
      <c r="B22" s="18">
        <v>0</v>
      </c>
      <c r="C22" s="18">
        <v>0</v>
      </c>
      <c r="D22" s="19">
        <v>2421</v>
      </c>
      <c r="E22" s="27" t="s">
        <v>247</v>
      </c>
      <c r="F22" s="27" t="s">
        <v>247</v>
      </c>
      <c r="G22" s="28">
        <v>0.2</v>
      </c>
    </row>
    <row r="23" spans="1:7">
      <c r="A23" s="17" t="s">
        <v>215</v>
      </c>
      <c r="B23" s="18">
        <v>0</v>
      </c>
      <c r="C23" s="18">
        <v>0</v>
      </c>
      <c r="D23" s="19">
        <v>0</v>
      </c>
      <c r="E23" s="27" t="s">
        <v>247</v>
      </c>
      <c r="F23" s="27" t="s">
        <v>247</v>
      </c>
      <c r="G23" s="28" t="s">
        <v>247</v>
      </c>
    </row>
    <row r="24" spans="1:7">
      <c r="A24" s="17" t="s">
        <v>175</v>
      </c>
      <c r="B24" s="18">
        <v>28841</v>
      </c>
      <c r="C24" s="18">
        <v>36799</v>
      </c>
      <c r="D24" s="19">
        <v>19348</v>
      </c>
      <c r="E24" s="27">
        <v>2.4</v>
      </c>
      <c r="F24" s="27">
        <v>2.9</v>
      </c>
      <c r="G24" s="28">
        <v>1.2</v>
      </c>
    </row>
    <row r="25" spans="1:7">
      <c r="A25" s="17" t="s">
        <v>163</v>
      </c>
      <c r="B25" s="18">
        <v>7760</v>
      </c>
      <c r="C25" s="18">
        <v>7760</v>
      </c>
      <c r="D25" s="19">
        <v>0</v>
      </c>
      <c r="E25" s="27">
        <v>0.6</v>
      </c>
      <c r="F25" s="27">
        <v>0.6</v>
      </c>
      <c r="G25" s="28" t="s">
        <v>247</v>
      </c>
    </row>
    <row r="26" spans="1:7">
      <c r="A26" s="17" t="s">
        <v>168</v>
      </c>
      <c r="B26" s="18">
        <v>5821</v>
      </c>
      <c r="C26" s="18">
        <v>8135</v>
      </c>
      <c r="D26" s="19">
        <v>10004</v>
      </c>
      <c r="E26" s="27">
        <v>0.5</v>
      </c>
      <c r="F26" s="27">
        <v>0.6</v>
      </c>
      <c r="G26" s="28">
        <v>0.6</v>
      </c>
    </row>
    <row r="27" spans="1:7">
      <c r="A27" s="17" t="s">
        <v>185</v>
      </c>
      <c r="B27" s="18">
        <v>9862</v>
      </c>
      <c r="C27" s="18">
        <v>838</v>
      </c>
      <c r="D27" s="19">
        <v>1017</v>
      </c>
      <c r="E27" s="27">
        <v>0.8</v>
      </c>
      <c r="F27" s="27">
        <v>0.1</v>
      </c>
      <c r="G27" s="28">
        <v>0.1</v>
      </c>
    </row>
    <row r="28" spans="1:7">
      <c r="A28" s="17" t="s">
        <v>180</v>
      </c>
      <c r="B28" s="18">
        <v>1145</v>
      </c>
      <c r="C28" s="18">
        <v>2701</v>
      </c>
      <c r="D28" s="19">
        <v>9627</v>
      </c>
      <c r="E28" s="27">
        <v>0.1</v>
      </c>
      <c r="F28" s="27">
        <v>0.2</v>
      </c>
      <c r="G28" s="28">
        <v>0.6</v>
      </c>
    </row>
    <row r="29" spans="1:7">
      <c r="A29" s="17" t="s">
        <v>186</v>
      </c>
      <c r="B29" s="18">
        <v>0</v>
      </c>
      <c r="C29" s="18">
        <v>0</v>
      </c>
      <c r="D29" s="19">
        <v>0</v>
      </c>
      <c r="E29" s="27" t="s">
        <v>247</v>
      </c>
      <c r="F29" s="27" t="s">
        <v>247</v>
      </c>
      <c r="G29" s="28" t="s">
        <v>247</v>
      </c>
    </row>
    <row r="30" spans="1:7">
      <c r="A30" s="17" t="s">
        <v>235</v>
      </c>
      <c r="B30" s="18">
        <v>0</v>
      </c>
      <c r="C30" s="18">
        <v>0</v>
      </c>
      <c r="D30" s="19">
        <v>0</v>
      </c>
      <c r="E30" s="27" t="s">
        <v>247</v>
      </c>
      <c r="F30" s="27" t="s">
        <v>247</v>
      </c>
      <c r="G30" s="28" t="s">
        <v>247</v>
      </c>
    </row>
    <row r="31" spans="1:7">
      <c r="A31" s="17" t="s">
        <v>229</v>
      </c>
      <c r="B31" s="18">
        <v>0</v>
      </c>
      <c r="C31" s="18">
        <v>0</v>
      </c>
      <c r="D31" s="19">
        <v>0</v>
      </c>
      <c r="E31" s="27" t="s">
        <v>247</v>
      </c>
      <c r="F31" s="27" t="s">
        <v>247</v>
      </c>
      <c r="G31" s="28" t="s">
        <v>247</v>
      </c>
    </row>
    <row r="32" spans="1:7">
      <c r="A32" s="17" t="s">
        <v>236</v>
      </c>
      <c r="B32" s="18">
        <v>0</v>
      </c>
      <c r="C32" s="18">
        <v>0</v>
      </c>
      <c r="D32" s="19">
        <v>6739</v>
      </c>
      <c r="E32" s="27" t="s">
        <v>247</v>
      </c>
      <c r="F32" s="27" t="s">
        <v>247</v>
      </c>
      <c r="G32" s="28">
        <v>0.4</v>
      </c>
    </row>
    <row r="33" spans="1:7" ht="13.5" thickBot="1">
      <c r="A33" s="20" t="s">
        <v>5</v>
      </c>
      <c r="B33" s="21">
        <v>1197882</v>
      </c>
      <c r="C33" s="21">
        <v>1279126</v>
      </c>
      <c r="D33" s="22">
        <v>1572130</v>
      </c>
      <c r="E33" s="23">
        <v>100</v>
      </c>
      <c r="F33" s="23">
        <v>100</v>
      </c>
      <c r="G33" s="57">
        <v>100</v>
      </c>
    </row>
    <row r="35" spans="1:7" ht="16.5" thickBot="1">
      <c r="A35" s="5" t="s">
        <v>207</v>
      </c>
      <c r="B35" s="5"/>
      <c r="C35" s="6"/>
      <c r="D35" s="6"/>
      <c r="E35" s="6"/>
      <c r="F35" s="6"/>
    </row>
    <row r="36" spans="1:7">
      <c r="A36" s="7"/>
      <c r="B36" s="128" t="s">
        <v>41</v>
      </c>
      <c r="C36" s="134"/>
      <c r="D36" s="129"/>
      <c r="E36" s="11"/>
      <c r="F36" s="9" t="s">
        <v>3</v>
      </c>
      <c r="G36" s="12"/>
    </row>
    <row r="37" spans="1:7">
      <c r="A37" s="13" t="s">
        <v>4</v>
      </c>
      <c r="B37" s="14">
        <v>40633</v>
      </c>
      <c r="C37" s="15">
        <v>40999</v>
      </c>
      <c r="D37" s="81">
        <v>41364</v>
      </c>
      <c r="E37" s="15">
        <v>40633</v>
      </c>
      <c r="F37" s="15">
        <v>40999</v>
      </c>
      <c r="G37" s="16">
        <v>41364</v>
      </c>
    </row>
    <row r="38" spans="1:7">
      <c r="A38" s="17" t="s">
        <v>146</v>
      </c>
      <c r="B38" s="18">
        <v>42499</v>
      </c>
      <c r="C38" s="18">
        <v>54365</v>
      </c>
      <c r="D38" s="19">
        <v>62990</v>
      </c>
      <c r="E38" s="27">
        <v>39</v>
      </c>
      <c r="F38" s="27">
        <v>44.9</v>
      </c>
      <c r="G38" s="28">
        <v>46</v>
      </c>
    </row>
    <row r="39" spans="1:7">
      <c r="A39" s="17" t="s">
        <v>170</v>
      </c>
      <c r="B39" s="18">
        <v>0</v>
      </c>
      <c r="C39" s="18">
        <v>0</v>
      </c>
      <c r="D39" s="19">
        <v>0</v>
      </c>
      <c r="E39" s="27" t="s">
        <v>247</v>
      </c>
      <c r="F39" s="27" t="s">
        <v>247</v>
      </c>
      <c r="G39" s="28" t="s">
        <v>247</v>
      </c>
    </row>
    <row r="40" spans="1:7">
      <c r="A40" s="17" t="s">
        <v>151</v>
      </c>
      <c r="B40" s="18">
        <v>39698</v>
      </c>
      <c r="C40" s="18">
        <v>37933</v>
      </c>
      <c r="D40" s="19">
        <v>37061</v>
      </c>
      <c r="E40" s="27">
        <v>36.4</v>
      </c>
      <c r="F40" s="27">
        <v>31.3</v>
      </c>
      <c r="G40" s="28">
        <v>27.1</v>
      </c>
    </row>
    <row r="41" spans="1:7">
      <c r="A41" s="17" t="s">
        <v>189</v>
      </c>
      <c r="B41" s="18">
        <v>10301</v>
      </c>
      <c r="C41" s="18">
        <v>10730</v>
      </c>
      <c r="D41" s="19">
        <v>11671</v>
      </c>
      <c r="E41" s="27">
        <v>9.5</v>
      </c>
      <c r="F41" s="27">
        <v>8.9</v>
      </c>
      <c r="G41" s="28">
        <v>8.5</v>
      </c>
    </row>
    <row r="42" spans="1:7">
      <c r="A42" s="17" t="s">
        <v>221</v>
      </c>
      <c r="B42" s="18">
        <v>2731</v>
      </c>
      <c r="C42" s="18">
        <v>3495</v>
      </c>
      <c r="D42" s="19">
        <v>4193</v>
      </c>
      <c r="E42" s="27">
        <v>2.5</v>
      </c>
      <c r="F42" s="27">
        <v>2.9</v>
      </c>
      <c r="G42" s="28">
        <v>3.1</v>
      </c>
    </row>
    <row r="43" spans="1:7">
      <c r="A43" s="17" t="s">
        <v>14</v>
      </c>
      <c r="B43" s="18">
        <v>0</v>
      </c>
      <c r="C43" s="18">
        <v>0</v>
      </c>
      <c r="D43" s="19">
        <v>0</v>
      </c>
      <c r="E43" s="27" t="s">
        <v>247</v>
      </c>
      <c r="F43" s="27" t="s">
        <v>247</v>
      </c>
      <c r="G43" s="28" t="s">
        <v>247</v>
      </c>
    </row>
    <row r="44" spans="1:7">
      <c r="A44" s="17" t="s">
        <v>167</v>
      </c>
      <c r="B44" s="18">
        <v>1086</v>
      </c>
      <c r="C44" s="18">
        <v>1300</v>
      </c>
      <c r="D44" s="19">
        <v>1736</v>
      </c>
      <c r="E44" s="27">
        <v>1</v>
      </c>
      <c r="F44" s="27">
        <v>1.1000000000000001</v>
      </c>
      <c r="G44" s="28">
        <v>1.3</v>
      </c>
    </row>
    <row r="45" spans="1:7">
      <c r="A45" s="17" t="s">
        <v>184</v>
      </c>
      <c r="B45" s="18">
        <v>1255</v>
      </c>
      <c r="C45" s="18">
        <v>1698</v>
      </c>
      <c r="D45" s="19">
        <v>1456</v>
      </c>
      <c r="E45" s="27">
        <v>1.2</v>
      </c>
      <c r="F45" s="27">
        <v>1.4</v>
      </c>
      <c r="G45" s="28">
        <v>1.1000000000000001</v>
      </c>
    </row>
    <row r="46" spans="1:7">
      <c r="A46" s="17" t="s">
        <v>147</v>
      </c>
      <c r="B46" s="18">
        <v>3251</v>
      </c>
      <c r="C46" s="18">
        <v>3217</v>
      </c>
      <c r="D46" s="19">
        <v>3276</v>
      </c>
      <c r="E46" s="27">
        <v>3</v>
      </c>
      <c r="F46" s="27">
        <v>2.7</v>
      </c>
      <c r="G46" s="28">
        <v>2.4</v>
      </c>
    </row>
    <row r="47" spans="1:7">
      <c r="A47" s="17" t="s">
        <v>222</v>
      </c>
      <c r="B47" s="18">
        <v>931</v>
      </c>
      <c r="C47" s="18">
        <v>1029</v>
      </c>
      <c r="D47" s="19">
        <v>989</v>
      </c>
      <c r="E47" s="27">
        <v>0.9</v>
      </c>
      <c r="F47" s="27">
        <v>0.8</v>
      </c>
      <c r="G47" s="28">
        <v>0.7</v>
      </c>
    </row>
    <row r="48" spans="1:7">
      <c r="A48" s="17" t="s">
        <v>233</v>
      </c>
      <c r="B48" s="18">
        <v>1926</v>
      </c>
      <c r="C48" s="18">
        <v>2039</v>
      </c>
      <c r="D48" s="19">
        <v>2134</v>
      </c>
      <c r="E48" s="27">
        <v>1.8</v>
      </c>
      <c r="F48" s="27">
        <v>1.7</v>
      </c>
      <c r="G48" s="28">
        <v>1.6</v>
      </c>
    </row>
    <row r="49" spans="1:7">
      <c r="A49" s="17" t="s">
        <v>148</v>
      </c>
      <c r="B49" s="18">
        <v>0</v>
      </c>
      <c r="C49" s="18">
        <v>0</v>
      </c>
      <c r="D49" s="19">
        <v>0</v>
      </c>
      <c r="E49" s="27" t="s">
        <v>247</v>
      </c>
      <c r="F49" s="27" t="s">
        <v>247</v>
      </c>
      <c r="G49" s="28" t="s">
        <v>247</v>
      </c>
    </row>
    <row r="50" spans="1:7">
      <c r="A50" s="17" t="s">
        <v>149</v>
      </c>
      <c r="B50" s="18">
        <v>849</v>
      </c>
      <c r="C50" s="18">
        <v>881</v>
      </c>
      <c r="D50" s="19">
        <v>648</v>
      </c>
      <c r="E50" s="27">
        <v>0.8</v>
      </c>
      <c r="F50" s="27">
        <v>0.7</v>
      </c>
      <c r="G50" s="28">
        <v>0.5</v>
      </c>
    </row>
    <row r="51" spans="1:7">
      <c r="A51" s="17" t="s">
        <v>228</v>
      </c>
      <c r="B51" s="18">
        <v>0</v>
      </c>
      <c r="C51" s="18">
        <v>0</v>
      </c>
      <c r="D51" s="19">
        <v>4325</v>
      </c>
      <c r="E51" s="27" t="s">
        <v>247</v>
      </c>
      <c r="F51" s="27" t="s">
        <v>247</v>
      </c>
      <c r="G51" s="28">
        <v>3.2</v>
      </c>
    </row>
    <row r="52" spans="1:7">
      <c r="A52" s="17" t="s">
        <v>234</v>
      </c>
      <c r="B52" s="18">
        <v>0</v>
      </c>
      <c r="C52" s="18">
        <v>0</v>
      </c>
      <c r="D52" s="19">
        <v>3</v>
      </c>
      <c r="E52" s="27" t="s">
        <v>247</v>
      </c>
      <c r="F52" s="27" t="s">
        <v>247</v>
      </c>
      <c r="G52" s="28">
        <v>0</v>
      </c>
    </row>
    <row r="53" spans="1:7">
      <c r="A53" s="17" t="s">
        <v>238</v>
      </c>
      <c r="B53" s="18">
        <v>0</v>
      </c>
      <c r="C53" s="18">
        <v>0</v>
      </c>
      <c r="D53" s="19">
        <v>642</v>
      </c>
      <c r="E53" s="27" t="s">
        <v>247</v>
      </c>
      <c r="F53" s="27" t="s">
        <v>247</v>
      </c>
      <c r="G53" s="28">
        <v>0.5</v>
      </c>
    </row>
    <row r="54" spans="1:7">
      <c r="A54" s="17" t="s">
        <v>215</v>
      </c>
      <c r="B54" s="18">
        <v>0</v>
      </c>
      <c r="C54" s="18">
        <v>0</v>
      </c>
      <c r="D54" s="19">
        <v>0</v>
      </c>
      <c r="E54" s="27" t="s">
        <v>247</v>
      </c>
      <c r="F54" s="27" t="s">
        <v>247</v>
      </c>
      <c r="G54" s="28" t="s">
        <v>247</v>
      </c>
    </row>
    <row r="55" spans="1:7">
      <c r="A55" s="17" t="s">
        <v>175</v>
      </c>
      <c r="B55" s="18">
        <v>1427</v>
      </c>
      <c r="C55" s="18">
        <v>1635</v>
      </c>
      <c r="D55" s="19">
        <v>817</v>
      </c>
      <c r="E55" s="27">
        <v>1.3</v>
      </c>
      <c r="F55" s="27">
        <v>1.4</v>
      </c>
      <c r="G55" s="28">
        <v>0.6</v>
      </c>
    </row>
    <row r="56" spans="1:7">
      <c r="A56" s="17" t="s">
        <v>163</v>
      </c>
      <c r="B56" s="18">
        <v>40</v>
      </c>
      <c r="C56" s="18">
        <v>40</v>
      </c>
      <c r="D56" s="19">
        <v>0</v>
      </c>
      <c r="E56" s="27">
        <v>0</v>
      </c>
      <c r="F56" s="27">
        <v>0</v>
      </c>
      <c r="G56" s="28" t="s">
        <v>247</v>
      </c>
    </row>
    <row r="57" spans="1:7">
      <c r="A57" s="17" t="s">
        <v>168</v>
      </c>
      <c r="B57" s="18">
        <v>1757</v>
      </c>
      <c r="C57" s="18">
        <v>2440</v>
      </c>
      <c r="D57" s="19">
        <v>2947</v>
      </c>
      <c r="E57" s="27">
        <v>1.6</v>
      </c>
      <c r="F57" s="27">
        <v>2</v>
      </c>
      <c r="G57" s="28">
        <v>2.2000000000000002</v>
      </c>
    </row>
    <row r="58" spans="1:7">
      <c r="A58" s="17" t="s">
        <v>185</v>
      </c>
      <c r="B58" s="18">
        <v>1153</v>
      </c>
      <c r="C58" s="18">
        <v>249</v>
      </c>
      <c r="D58" s="19">
        <v>278</v>
      </c>
      <c r="E58" s="27">
        <v>1.1000000000000001</v>
      </c>
      <c r="F58" s="27">
        <v>0.2</v>
      </c>
      <c r="G58" s="28">
        <v>0.2</v>
      </c>
    </row>
    <row r="59" spans="1:7">
      <c r="A59" s="17" t="s">
        <v>180</v>
      </c>
      <c r="B59" s="18">
        <v>11</v>
      </c>
      <c r="C59" s="18">
        <v>40</v>
      </c>
      <c r="D59" s="19">
        <v>1507</v>
      </c>
      <c r="E59" s="27">
        <v>0</v>
      </c>
      <c r="F59" s="27">
        <v>0</v>
      </c>
      <c r="G59" s="28">
        <v>1.1000000000000001</v>
      </c>
    </row>
    <row r="60" spans="1:7">
      <c r="A60" s="17" t="s">
        <v>186</v>
      </c>
      <c r="B60" s="18">
        <v>0</v>
      </c>
      <c r="C60" s="18">
        <v>0</v>
      </c>
      <c r="D60" s="19">
        <v>0</v>
      </c>
      <c r="E60" s="27" t="s">
        <v>247</v>
      </c>
      <c r="F60" s="27" t="s">
        <v>247</v>
      </c>
      <c r="G60" s="28" t="s">
        <v>247</v>
      </c>
    </row>
    <row r="61" spans="1:7">
      <c r="A61" s="17" t="s">
        <v>235</v>
      </c>
      <c r="B61" s="18">
        <v>0</v>
      </c>
      <c r="C61" s="18">
        <v>0</v>
      </c>
      <c r="D61" s="19">
        <v>0</v>
      </c>
      <c r="E61" s="27" t="s">
        <v>247</v>
      </c>
      <c r="F61" s="27" t="s">
        <v>247</v>
      </c>
      <c r="G61" s="28" t="s">
        <v>247</v>
      </c>
    </row>
    <row r="62" spans="1:7">
      <c r="A62" s="17" t="s">
        <v>229</v>
      </c>
      <c r="B62" s="18">
        <v>0</v>
      </c>
      <c r="C62" s="18">
        <v>0</v>
      </c>
      <c r="D62" s="19">
        <v>0</v>
      </c>
      <c r="E62" s="27" t="s">
        <v>247</v>
      </c>
      <c r="F62" s="27" t="s">
        <v>247</v>
      </c>
      <c r="G62" s="28" t="s">
        <v>247</v>
      </c>
    </row>
    <row r="63" spans="1:7">
      <c r="A63" s="17" t="s">
        <v>236</v>
      </c>
      <c r="B63" s="18">
        <v>0</v>
      </c>
      <c r="C63" s="18">
        <v>0</v>
      </c>
      <c r="D63" s="19">
        <v>164</v>
      </c>
      <c r="E63" s="27" t="s">
        <v>247</v>
      </c>
      <c r="F63" s="27" t="s">
        <v>247</v>
      </c>
      <c r="G63" s="28">
        <v>0.1</v>
      </c>
    </row>
    <row r="64" spans="1:7" ht="13.5" thickBot="1">
      <c r="A64" s="20" t="s">
        <v>5</v>
      </c>
      <c r="B64" s="21">
        <v>108915</v>
      </c>
      <c r="C64" s="21">
        <v>121091</v>
      </c>
      <c r="D64" s="22">
        <v>136837</v>
      </c>
      <c r="E64" s="23">
        <v>100</v>
      </c>
      <c r="F64" s="23">
        <v>100</v>
      </c>
      <c r="G64" s="57">
        <v>100</v>
      </c>
    </row>
    <row r="65" spans="1:7">
      <c r="A65" s="24"/>
      <c r="B65" s="24"/>
      <c r="C65" s="24"/>
      <c r="D65" s="24"/>
      <c r="E65" s="24"/>
      <c r="F65" s="24"/>
      <c r="G65" s="24"/>
    </row>
    <row r="66" spans="1:7" ht="12.75" customHeight="1">
      <c r="A66" s="26" t="s">
        <v>245</v>
      </c>
      <c r="G66" s="125">
        <v>19</v>
      </c>
    </row>
    <row r="67" spans="1:7" ht="12.75" customHeight="1">
      <c r="A67" s="26" t="s">
        <v>246</v>
      </c>
      <c r="G67" s="124"/>
    </row>
    <row r="68" spans="1:7" ht="12.75" customHeight="1"/>
    <row r="69" spans="1:7" ht="12.75" customHeight="1"/>
    <row r="72" spans="1:7" ht="12.75" customHeight="1"/>
    <row r="73" spans="1:7" ht="12.75" customHeight="1"/>
  </sheetData>
  <mergeCells count="2">
    <mergeCell ref="B36:D36"/>
    <mergeCell ref="G66:G67"/>
  </mergeCells>
  <phoneticPr fontId="0" type="noConversion"/>
  <hyperlinks>
    <hyperlink ref="A2" location="Innhold!A39" tooltip="Move to Innhold" display="Tilbake til innholdsfortegnelsen"/>
  </hyperlinks>
  <pageMargins left="0.78740157480314965" right="0.78740157480314965" top="0.29527559055118113" bottom="0.19685039370078741" header="3.937007874015748E-2" footer="3.937007874015748E-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53"/>
  <sheetViews>
    <sheetView showGridLines="0" showRowColHeaders="0" topLeftCell="A2" zoomScaleNormal="100" workbookViewId="0"/>
  </sheetViews>
  <sheetFormatPr defaultColWidth="11.42578125" defaultRowHeight="12.75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/>
    <row r="2" spans="1:3">
      <c r="A2" s="87" t="s">
        <v>0</v>
      </c>
      <c r="B2" s="3"/>
      <c r="C2" s="3"/>
    </row>
    <row r="3" spans="1:3" ht="6.75" customHeight="1"/>
    <row r="4" spans="1:3" ht="15.75">
      <c r="A4" s="43" t="s">
        <v>75</v>
      </c>
    </row>
    <row r="6" spans="1:3" ht="15.75">
      <c r="A6" s="43"/>
      <c r="B6" s="31"/>
      <c r="C6" s="31"/>
    </row>
    <row r="7" spans="1:3" ht="15.75">
      <c r="A7" s="31"/>
      <c r="B7" s="31"/>
      <c r="C7" s="31"/>
    </row>
    <row r="8" spans="1:3" ht="15.75">
      <c r="A8" s="31"/>
      <c r="B8" s="31"/>
      <c r="C8" s="31"/>
    </row>
    <row r="9" spans="1:3" ht="15.75">
      <c r="A9" s="31"/>
      <c r="B9" s="31"/>
      <c r="C9" s="31"/>
    </row>
    <row r="10" spans="1:3" ht="15.75">
      <c r="A10" s="31"/>
      <c r="B10" s="31"/>
      <c r="C10" s="31"/>
    </row>
    <row r="11" spans="1:3" ht="15.75">
      <c r="A11" s="31"/>
      <c r="B11" s="31"/>
      <c r="C11" s="31"/>
    </row>
    <row r="12" spans="1:3" ht="15.75">
      <c r="A12" s="31"/>
      <c r="B12" s="31"/>
      <c r="C12" s="64"/>
    </row>
    <row r="13" spans="1:3" ht="15.75">
      <c r="A13" s="43"/>
      <c r="B13" s="31"/>
      <c r="C13" s="31"/>
    </row>
    <row r="14" spans="1:3" ht="15.75">
      <c r="A14" s="31"/>
      <c r="B14" s="31"/>
      <c r="C14" s="31"/>
    </row>
    <row r="15" spans="1:3" ht="15.75">
      <c r="A15" s="31"/>
      <c r="B15" s="31"/>
      <c r="C15" s="31"/>
    </row>
    <row r="16" spans="1:3" ht="15.75">
      <c r="A16" s="31"/>
      <c r="B16" s="31"/>
      <c r="C16" s="64"/>
    </row>
    <row r="17" spans="1:3" ht="15.75">
      <c r="A17" s="31"/>
      <c r="B17" s="31"/>
      <c r="C17" s="31"/>
    </row>
    <row r="18" spans="1:3" ht="15.75">
      <c r="A18" s="31"/>
      <c r="B18" s="31"/>
      <c r="C18" s="31"/>
    </row>
    <row r="19" spans="1:3" ht="15.75">
      <c r="A19" s="31"/>
      <c r="B19" s="31"/>
      <c r="C19" s="31"/>
    </row>
    <row r="20" spans="1:3" ht="15.75">
      <c r="A20" s="31"/>
      <c r="B20" s="31"/>
      <c r="C20" s="31"/>
    </row>
    <row r="21" spans="1:3" ht="15.75">
      <c r="A21" s="31"/>
      <c r="B21" s="31"/>
      <c r="C21" s="31"/>
    </row>
    <row r="22" spans="1:3" ht="15.75">
      <c r="A22" s="31"/>
      <c r="B22" s="31"/>
      <c r="C22" s="31"/>
    </row>
    <row r="23" spans="1:3" ht="15.75">
      <c r="A23" s="31"/>
      <c r="B23" s="31"/>
      <c r="C23" s="31"/>
    </row>
    <row r="24" spans="1:3" ht="15.75">
      <c r="A24" s="31"/>
      <c r="B24" s="31"/>
      <c r="C24" s="31"/>
    </row>
    <row r="25" spans="1:3" ht="15.75">
      <c r="A25" s="31"/>
      <c r="B25" s="31"/>
      <c r="C25" s="31"/>
    </row>
    <row r="26" spans="1:3" ht="15.75">
      <c r="A26" s="31"/>
      <c r="B26" s="31"/>
      <c r="C26" s="31"/>
    </row>
    <row r="27" spans="1:3" ht="15.75">
      <c r="A27" s="31"/>
      <c r="B27" s="31"/>
      <c r="C27" s="31"/>
    </row>
    <row r="28" spans="1:3" ht="15.75">
      <c r="A28" s="31"/>
      <c r="B28" s="31"/>
      <c r="C28" s="31"/>
    </row>
    <row r="29" spans="1:3" ht="15.75">
      <c r="A29" s="31"/>
      <c r="B29" s="31"/>
      <c r="C29" s="31"/>
    </row>
    <row r="30" spans="1:3" ht="15.75">
      <c r="A30" s="31"/>
      <c r="B30" s="31"/>
      <c r="C30" s="31"/>
    </row>
    <row r="31" spans="1:3" ht="15.75">
      <c r="A31" s="31"/>
      <c r="B31" s="31"/>
      <c r="C31" s="31"/>
    </row>
    <row r="32" spans="1:3" ht="15.75">
      <c r="A32" s="31"/>
      <c r="B32" s="31"/>
      <c r="C32" s="64"/>
    </row>
    <row r="33" spans="1:3" ht="15.75">
      <c r="A33" s="31"/>
      <c r="B33" s="31"/>
      <c r="C33" s="31"/>
    </row>
    <row r="34" spans="1:3" ht="15.75">
      <c r="A34" s="31"/>
      <c r="B34" s="31"/>
      <c r="C34" s="31"/>
    </row>
    <row r="35" spans="1:3" ht="15.75">
      <c r="A35" s="31"/>
      <c r="B35" s="31"/>
      <c r="C35" s="31"/>
    </row>
    <row r="36" spans="1:3" ht="15.75">
      <c r="A36" s="31"/>
      <c r="B36" s="31"/>
      <c r="C36" s="31"/>
    </row>
    <row r="37" spans="1:3" ht="15.75">
      <c r="A37" s="31"/>
      <c r="B37" s="31"/>
      <c r="C37" s="31"/>
    </row>
    <row r="38" spans="1:3" ht="15.75">
      <c r="A38" s="31"/>
      <c r="B38" s="31"/>
      <c r="C38" s="31"/>
    </row>
    <row r="39" spans="1:3" ht="15.75">
      <c r="A39" s="31"/>
      <c r="B39" s="31"/>
      <c r="C39" s="31"/>
    </row>
    <row r="40" spans="1:3" ht="15.75">
      <c r="A40" s="31"/>
      <c r="B40" s="31"/>
      <c r="C40" s="31"/>
    </row>
    <row r="41" spans="1:3" ht="15.75">
      <c r="A41" s="43"/>
      <c r="B41" s="31"/>
      <c r="C41" s="31"/>
    </row>
    <row r="42" spans="1:3" ht="15.75">
      <c r="A42" s="64"/>
      <c r="B42" s="31"/>
      <c r="C42" s="31"/>
    </row>
    <row r="43" spans="1:3" ht="15.75">
      <c r="A43" s="31"/>
      <c r="B43" s="31"/>
      <c r="C43" s="31"/>
    </row>
    <row r="44" spans="1:3" ht="15.75">
      <c r="A44" s="31"/>
      <c r="B44" s="31"/>
      <c r="C44" s="31"/>
    </row>
    <row r="45" spans="1:3" ht="15.75">
      <c r="A45" s="31"/>
      <c r="B45" s="31"/>
      <c r="C45" s="31"/>
    </row>
    <row r="46" spans="1:3" ht="15.75">
      <c r="A46" s="31"/>
      <c r="B46" s="31"/>
      <c r="C46" s="31"/>
    </row>
    <row r="47" spans="1:3" ht="15.75">
      <c r="A47" s="31"/>
      <c r="B47" s="31"/>
      <c r="C47" s="31"/>
    </row>
    <row r="48" spans="1:3" ht="15.75">
      <c r="A48" s="31"/>
      <c r="B48" s="31"/>
      <c r="C48" s="31"/>
    </row>
    <row r="49" spans="1:3" ht="15.75">
      <c r="A49" s="31"/>
      <c r="B49" s="31"/>
      <c r="C49" s="31"/>
    </row>
    <row r="50" spans="1:3" ht="15.75">
      <c r="A50" s="31"/>
      <c r="B50" s="31"/>
      <c r="C50" s="31"/>
    </row>
    <row r="51" spans="1:3" ht="15.75">
      <c r="A51" s="65"/>
      <c r="B51" s="65"/>
      <c r="C51" s="65"/>
    </row>
    <row r="52" spans="1:3">
      <c r="A52" s="135">
        <v>20</v>
      </c>
      <c r="C52" s="25" t="str">
        <f>+Innhold!B52</f>
        <v>Finansnæringens Fellesorganisasjon / Skadestatistikk - 03/13</v>
      </c>
    </row>
    <row r="53" spans="1:3">
      <c r="A53" s="127"/>
      <c r="C53" s="25" t="str">
        <f>+Innhold!B53</f>
        <v>Premiestatistikk skadeforsikring 1. kvartal 2013</v>
      </c>
    </row>
  </sheetData>
  <mergeCells count="1">
    <mergeCell ref="A52:A53"/>
  </mergeCells>
  <phoneticPr fontId="0" type="noConversion"/>
  <hyperlinks>
    <hyperlink ref="A2" location="Innhold!A42" tooltip="Move to Tab2" display="Tilbake til innholdsfortegnelsen"/>
  </hyperlinks>
  <pageMargins left="0.78740157480314965" right="0.78740157480314965" top="0.59055118110236227" bottom="0.31496062992125984" header="0.31496062992125984" footer="3.937007874015748E-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RowColHeaders="0" tabSelected="1" topLeftCell="A4" zoomScaleNormal="100" workbookViewId="0"/>
  </sheetViews>
  <sheetFormatPr defaultColWidth="11.42578125" defaultRowHeight="12.75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/>
    <row r="2" spans="1:8">
      <c r="B2" s="2"/>
      <c r="C2" s="3"/>
      <c r="D2" s="3"/>
      <c r="E2" s="3"/>
      <c r="F2" s="3"/>
      <c r="G2" s="3"/>
    </row>
    <row r="3" spans="1:8" ht="6" customHeight="1">
      <c r="B3" s="4"/>
      <c r="C3" s="3"/>
      <c r="D3" s="3"/>
      <c r="E3" s="3"/>
      <c r="F3" s="3"/>
      <c r="G3" s="3"/>
    </row>
    <row r="4" spans="1:8" ht="15.75">
      <c r="C4" s="30"/>
      <c r="D4" s="30" t="s">
        <v>9</v>
      </c>
      <c r="E4" s="30"/>
      <c r="F4" s="30"/>
      <c r="G4" s="30"/>
      <c r="H4" s="30"/>
    </row>
    <row r="5" spans="1:8" ht="15.75">
      <c r="B5" s="42"/>
      <c r="C5" s="30"/>
      <c r="D5" s="30"/>
      <c r="E5" s="30"/>
      <c r="F5" s="30"/>
      <c r="G5" s="30"/>
      <c r="H5" s="30"/>
    </row>
    <row r="6" spans="1:8" ht="15.75">
      <c r="B6" s="42"/>
      <c r="C6" s="30"/>
      <c r="D6" s="30"/>
      <c r="E6" s="30"/>
      <c r="F6" s="30"/>
      <c r="G6" s="30"/>
      <c r="H6" s="30"/>
    </row>
    <row r="7" spans="1:8" ht="15.75">
      <c r="B7" s="31"/>
      <c r="C7" s="31"/>
      <c r="D7" s="31"/>
      <c r="E7" s="31"/>
      <c r="F7" s="31"/>
      <c r="G7" s="31"/>
      <c r="H7" s="31"/>
    </row>
    <row r="8" spans="1:8" ht="15.75">
      <c r="B8" s="31"/>
      <c r="C8" s="31"/>
      <c r="D8" s="31"/>
      <c r="E8" s="31"/>
      <c r="F8" s="31"/>
      <c r="G8" s="31"/>
      <c r="H8" s="31"/>
    </row>
    <row r="9" spans="1:8" ht="15.75">
      <c r="A9" s="86" t="s">
        <v>118</v>
      </c>
      <c r="B9" s="31" t="s">
        <v>113</v>
      </c>
      <c r="C9" s="31"/>
      <c r="D9" s="31"/>
      <c r="E9" s="31"/>
      <c r="F9" s="31"/>
      <c r="G9" s="31"/>
      <c r="H9" s="29">
        <v>3</v>
      </c>
    </row>
    <row r="10" spans="1:8" ht="15.75">
      <c r="B10" s="31"/>
      <c r="C10" s="31"/>
      <c r="D10" s="31"/>
      <c r="E10" s="31"/>
      <c r="F10" s="31"/>
      <c r="G10" s="31"/>
      <c r="H10" s="29"/>
    </row>
    <row r="11" spans="1:8" ht="15.75">
      <c r="A11" s="86" t="s">
        <v>119</v>
      </c>
      <c r="B11" s="31" t="s">
        <v>67</v>
      </c>
      <c r="C11" s="31"/>
      <c r="D11" s="31"/>
      <c r="E11" s="31"/>
      <c r="F11" s="31"/>
      <c r="G11" s="31"/>
      <c r="H11" s="29"/>
    </row>
    <row r="12" spans="1:8" ht="15.75">
      <c r="B12" s="31" t="s">
        <v>10</v>
      </c>
      <c r="C12" s="31"/>
      <c r="D12" s="31"/>
      <c r="E12" s="31"/>
      <c r="F12" s="31"/>
      <c r="G12" s="31"/>
      <c r="H12" s="29">
        <v>4</v>
      </c>
    </row>
    <row r="13" spans="1:8" ht="15.75">
      <c r="B13" s="31" t="s">
        <v>11</v>
      </c>
      <c r="C13" s="31"/>
      <c r="D13" s="31"/>
      <c r="E13" s="31"/>
      <c r="F13" s="31"/>
      <c r="G13" s="31"/>
      <c r="H13" s="29">
        <v>4</v>
      </c>
    </row>
    <row r="14" spans="1:8" ht="15.75">
      <c r="B14" s="31" t="s">
        <v>12</v>
      </c>
      <c r="C14" s="31"/>
      <c r="D14" s="31"/>
      <c r="E14" s="31"/>
      <c r="F14" s="31"/>
      <c r="G14" s="31"/>
      <c r="H14" s="29">
        <v>5</v>
      </c>
    </row>
    <row r="15" spans="1:8" ht="15.75">
      <c r="B15" s="31" t="s">
        <v>13</v>
      </c>
      <c r="C15" s="31"/>
      <c r="D15" s="31"/>
      <c r="E15" s="31"/>
      <c r="F15" s="31"/>
      <c r="G15" s="31"/>
      <c r="H15" s="29">
        <v>5</v>
      </c>
    </row>
    <row r="16" spans="1:8" ht="15.75">
      <c r="B16" s="31"/>
      <c r="C16" s="31"/>
      <c r="D16" s="31"/>
      <c r="E16" s="31"/>
      <c r="F16" s="31"/>
      <c r="G16" s="31"/>
      <c r="H16" s="29"/>
    </row>
    <row r="17" spans="1:8" ht="15.75">
      <c r="B17" s="31" t="s">
        <v>68</v>
      </c>
      <c r="C17" s="31"/>
      <c r="D17" s="31"/>
      <c r="E17" s="31"/>
      <c r="F17" s="31"/>
      <c r="G17" s="31"/>
      <c r="H17" s="29"/>
    </row>
    <row r="18" spans="1:8" ht="15.75">
      <c r="B18" s="44" t="s">
        <v>29</v>
      </c>
      <c r="C18" s="31"/>
      <c r="D18" s="31"/>
      <c r="E18" s="31"/>
      <c r="F18" s="31"/>
      <c r="G18" s="31"/>
      <c r="H18" s="29"/>
    </row>
    <row r="19" spans="1:8" ht="15.75">
      <c r="A19" s="86" t="s">
        <v>112</v>
      </c>
      <c r="B19" s="31" t="s">
        <v>58</v>
      </c>
      <c r="C19" s="31"/>
      <c r="D19" s="31"/>
      <c r="E19" s="31"/>
      <c r="F19" s="31"/>
      <c r="G19" s="31"/>
      <c r="H19" s="29">
        <v>6</v>
      </c>
    </row>
    <row r="20" spans="1:8" ht="15.75">
      <c r="A20" s="86" t="s">
        <v>120</v>
      </c>
      <c r="B20" s="31" t="s">
        <v>59</v>
      </c>
      <c r="C20" s="31"/>
      <c r="D20" s="31"/>
      <c r="E20" s="31"/>
      <c r="F20" s="31"/>
      <c r="G20" s="31"/>
      <c r="H20" s="29">
        <v>8</v>
      </c>
    </row>
    <row r="21" spans="1:8" ht="15.75">
      <c r="B21" s="44"/>
      <c r="C21" s="31"/>
      <c r="D21" s="31"/>
      <c r="E21" s="31"/>
      <c r="F21" s="31"/>
      <c r="G21" s="31"/>
      <c r="H21" s="29"/>
    </row>
    <row r="22" spans="1:8" ht="15.75">
      <c r="B22" s="44" t="s">
        <v>30</v>
      </c>
      <c r="C22" s="31"/>
      <c r="D22" s="31"/>
      <c r="E22" s="31"/>
      <c r="F22" s="31"/>
      <c r="G22" s="31"/>
      <c r="H22" s="29"/>
    </row>
    <row r="23" spans="1:8" ht="15.75">
      <c r="A23" s="86" t="s">
        <v>121</v>
      </c>
      <c r="B23" s="31" t="s">
        <v>60</v>
      </c>
      <c r="C23" s="31"/>
      <c r="D23" s="31"/>
      <c r="E23" s="31"/>
      <c r="F23" s="31"/>
      <c r="G23" s="31"/>
      <c r="H23" s="29">
        <v>10</v>
      </c>
    </row>
    <row r="24" spans="1:8" ht="15.75">
      <c r="A24" s="86" t="s">
        <v>122</v>
      </c>
      <c r="B24" s="31" t="s">
        <v>61</v>
      </c>
      <c r="C24" s="31"/>
      <c r="D24" s="31"/>
      <c r="E24" s="31"/>
      <c r="F24" s="31"/>
      <c r="G24" s="31"/>
      <c r="H24" s="29">
        <f>+H23+1</f>
        <v>11</v>
      </c>
    </row>
    <row r="25" spans="1:8" ht="15.75">
      <c r="A25" s="58"/>
      <c r="B25" s="31" t="s">
        <v>62</v>
      </c>
      <c r="C25" s="31"/>
      <c r="D25" s="31"/>
      <c r="E25" s="31"/>
      <c r="F25" s="31"/>
      <c r="G25" s="31"/>
      <c r="H25" s="29">
        <f>+H24</f>
        <v>11</v>
      </c>
    </row>
    <row r="26" spans="1:8" ht="15.75">
      <c r="A26" s="86" t="s">
        <v>123</v>
      </c>
      <c r="B26" s="31" t="s">
        <v>63</v>
      </c>
      <c r="C26" s="31"/>
      <c r="D26" s="31"/>
      <c r="E26" s="31"/>
      <c r="F26" s="31"/>
      <c r="G26" s="31"/>
      <c r="H26" s="29">
        <f>+H25+1</f>
        <v>12</v>
      </c>
    </row>
    <row r="27" spans="1:8" ht="15.75">
      <c r="A27" s="58"/>
      <c r="B27" s="31" t="s">
        <v>64</v>
      </c>
      <c r="C27" s="31"/>
      <c r="D27" s="31"/>
      <c r="E27" s="31"/>
      <c r="F27" s="31"/>
      <c r="G27" s="31"/>
      <c r="H27" s="29">
        <f>+H26</f>
        <v>12</v>
      </c>
    </row>
    <row r="28" spans="1:8" ht="15.75">
      <c r="A28" s="86" t="s">
        <v>124</v>
      </c>
      <c r="B28" s="31" t="s">
        <v>65</v>
      </c>
      <c r="C28" s="31"/>
      <c r="D28" s="31"/>
      <c r="E28" s="31"/>
      <c r="F28" s="31"/>
      <c r="G28" s="31"/>
      <c r="H28" s="29">
        <f>+H27+1</f>
        <v>13</v>
      </c>
    </row>
    <row r="29" spans="1:8" ht="15.75">
      <c r="A29" s="58"/>
      <c r="B29" s="31" t="s">
        <v>66</v>
      </c>
      <c r="C29" s="31"/>
      <c r="D29" s="31"/>
      <c r="E29" s="31"/>
      <c r="F29" s="31"/>
      <c r="G29" s="31"/>
      <c r="H29" s="29">
        <f>+H28</f>
        <v>13</v>
      </c>
    </row>
    <row r="30" spans="1:8" ht="15.75">
      <c r="A30" s="86" t="s">
        <v>125</v>
      </c>
      <c r="B30" s="31" t="s">
        <v>196</v>
      </c>
      <c r="C30" s="31"/>
      <c r="D30" s="31"/>
      <c r="E30" s="31"/>
      <c r="F30" s="31"/>
      <c r="G30" s="31"/>
      <c r="H30" s="29">
        <f>+H29+1</f>
        <v>14</v>
      </c>
    </row>
    <row r="31" spans="1:8" ht="15.75">
      <c r="A31" s="58"/>
      <c r="B31" s="31" t="s">
        <v>197</v>
      </c>
      <c r="C31" s="31"/>
      <c r="D31" s="31"/>
      <c r="E31" s="31"/>
      <c r="F31" s="31"/>
      <c r="G31" s="31"/>
      <c r="H31" s="29">
        <f>+H30</f>
        <v>14</v>
      </c>
    </row>
    <row r="32" spans="1:8" ht="15.75">
      <c r="A32" s="86" t="s">
        <v>173</v>
      </c>
      <c r="B32" s="31" t="s">
        <v>198</v>
      </c>
      <c r="C32" s="31"/>
      <c r="D32" s="31"/>
      <c r="E32" s="31"/>
      <c r="F32" s="31"/>
      <c r="G32" s="31"/>
      <c r="H32" s="29">
        <f>H31+1</f>
        <v>15</v>
      </c>
    </row>
    <row r="33" spans="1:10" ht="15.75">
      <c r="A33" s="93"/>
      <c r="B33" s="31" t="s">
        <v>199</v>
      </c>
      <c r="C33" s="31"/>
      <c r="D33" s="31"/>
      <c r="E33" s="31"/>
      <c r="F33" s="31"/>
      <c r="G33" s="31"/>
      <c r="H33" s="29">
        <f>H32</f>
        <v>15</v>
      </c>
    </row>
    <row r="34" spans="1:10" ht="15.75">
      <c r="A34" s="86" t="s">
        <v>126</v>
      </c>
      <c r="B34" s="31" t="s">
        <v>208</v>
      </c>
      <c r="C34" s="31"/>
      <c r="D34" s="31"/>
      <c r="E34" s="31"/>
      <c r="F34" s="31"/>
      <c r="G34" s="31"/>
      <c r="H34" s="29">
        <f>H32+1</f>
        <v>16</v>
      </c>
    </row>
    <row r="35" spans="1:10" ht="15.75">
      <c r="A35" s="58"/>
      <c r="B35" s="31" t="s">
        <v>209</v>
      </c>
      <c r="C35" s="31"/>
      <c r="D35" s="31"/>
      <c r="E35" s="31"/>
      <c r="F35" s="31"/>
      <c r="G35" s="31"/>
      <c r="H35" s="29">
        <f>+H34</f>
        <v>16</v>
      </c>
    </row>
    <row r="36" spans="1:10" ht="15.75">
      <c r="A36" s="86" t="s">
        <v>127</v>
      </c>
      <c r="B36" s="31" t="s">
        <v>210</v>
      </c>
      <c r="C36" s="31"/>
      <c r="D36" s="31"/>
      <c r="E36" s="31"/>
      <c r="F36" s="31"/>
      <c r="G36" s="31"/>
      <c r="H36" s="29">
        <f>+H35+1</f>
        <v>17</v>
      </c>
    </row>
    <row r="37" spans="1:10" ht="15.75">
      <c r="A37" s="58"/>
      <c r="B37" s="31" t="s">
        <v>211</v>
      </c>
      <c r="C37" s="31"/>
      <c r="D37" s="31"/>
      <c r="E37" s="31"/>
      <c r="F37" s="31"/>
      <c r="G37" s="31"/>
      <c r="H37" s="29">
        <f>+H36</f>
        <v>17</v>
      </c>
    </row>
    <row r="38" spans="1:10" ht="15.75">
      <c r="A38" s="86" t="s">
        <v>128</v>
      </c>
      <c r="B38" s="31" t="s">
        <v>212</v>
      </c>
      <c r="C38" s="31"/>
      <c r="D38" s="31"/>
      <c r="E38" s="31"/>
      <c r="F38" s="31"/>
      <c r="G38" s="31"/>
      <c r="H38" s="29">
        <f>+H37+1</f>
        <v>18</v>
      </c>
    </row>
    <row r="39" spans="1:10" ht="15.75">
      <c r="A39" s="86" t="s">
        <v>129</v>
      </c>
      <c r="B39" s="31" t="s">
        <v>213</v>
      </c>
      <c r="C39" s="31"/>
      <c r="D39" s="31"/>
      <c r="E39" s="31"/>
      <c r="F39" s="31"/>
      <c r="G39" s="31"/>
      <c r="H39" s="29">
        <f>+H38+1</f>
        <v>19</v>
      </c>
    </row>
    <row r="40" spans="1:10" ht="15.75">
      <c r="B40" s="31" t="s">
        <v>214</v>
      </c>
      <c r="C40" s="31"/>
      <c r="D40" s="31"/>
      <c r="E40" s="31"/>
      <c r="F40" s="31"/>
      <c r="G40" s="31"/>
      <c r="H40" s="29">
        <f>+H39</f>
        <v>19</v>
      </c>
    </row>
    <row r="41" spans="1:10" ht="15.75">
      <c r="A41" s="58"/>
      <c r="B41" s="31"/>
      <c r="C41" s="31"/>
      <c r="D41" s="31"/>
      <c r="E41" s="31"/>
      <c r="F41" s="31"/>
      <c r="G41" s="31"/>
      <c r="H41" s="29"/>
      <c r="I41" s="1" t="s">
        <v>8</v>
      </c>
      <c r="J41" s="1" t="s">
        <v>8</v>
      </c>
    </row>
    <row r="42" spans="1:10" ht="15.75">
      <c r="A42" s="86" t="s">
        <v>130</v>
      </c>
      <c r="B42" s="31" t="s">
        <v>114</v>
      </c>
      <c r="C42" s="31"/>
      <c r="D42" s="31"/>
      <c r="E42" s="31"/>
      <c r="F42" s="31"/>
      <c r="G42" s="31"/>
      <c r="H42" s="29">
        <f>+H40+1</f>
        <v>20</v>
      </c>
    </row>
    <row r="44" spans="1:10" ht="15.75">
      <c r="B44" s="31"/>
      <c r="C44" s="31"/>
      <c r="D44" s="31"/>
      <c r="E44" s="31"/>
      <c r="F44" s="31"/>
      <c r="G44" s="31"/>
      <c r="H44" s="29"/>
    </row>
    <row r="45" spans="1:10" ht="15.75">
      <c r="B45" s="31"/>
      <c r="C45" s="31"/>
      <c r="D45" s="31"/>
      <c r="E45" s="31"/>
      <c r="F45" s="31"/>
      <c r="G45" s="31"/>
      <c r="H45" s="29"/>
    </row>
    <row r="46" spans="1:10" ht="15.75">
      <c r="B46" s="31"/>
      <c r="C46" s="31"/>
      <c r="D46" s="31"/>
      <c r="E46" s="31"/>
      <c r="F46" s="31"/>
      <c r="G46" s="31"/>
      <c r="H46" s="29"/>
    </row>
    <row r="51" spans="1:9">
      <c r="B51" s="24"/>
      <c r="C51" s="24"/>
      <c r="D51" s="24"/>
      <c r="E51" s="24"/>
      <c r="F51" s="24"/>
      <c r="G51" s="24"/>
      <c r="H51" s="24"/>
    </row>
    <row r="52" spans="1:9">
      <c r="B52" s="26" t="str">
        <f>"Finansnæringens Fellesorganisasjon / " &amp; PROPER(Forside!E13)</f>
        <v>Finansnæringens Fellesorganisasjon / Skadestatistikk - 03/13</v>
      </c>
      <c r="G52" s="25"/>
      <c r="H52" s="123">
        <v>1</v>
      </c>
    </row>
    <row r="53" spans="1:9">
      <c r="B53" s="26" t="str">
        <f>"Premiestatistikk skadeforsikring " &amp; Forside!E22</f>
        <v>Premiestatistikk skadeforsikring 1. kvartal 2013</v>
      </c>
      <c r="G53" s="25"/>
      <c r="H53" s="124"/>
    </row>
    <row r="54" spans="1:9">
      <c r="A54"/>
      <c r="B54"/>
      <c r="C54"/>
      <c r="D54"/>
      <c r="E54"/>
      <c r="F54"/>
      <c r="G54"/>
      <c r="H54"/>
      <c r="I54"/>
    </row>
    <row r="55" spans="1:9">
      <c r="A55"/>
      <c r="B55"/>
      <c r="C55"/>
      <c r="D55"/>
      <c r="E55"/>
      <c r="F55"/>
      <c r="G55"/>
      <c r="H55"/>
      <c r="I55"/>
    </row>
    <row r="56" spans="1:9">
      <c r="A56"/>
      <c r="B56"/>
      <c r="C56"/>
      <c r="D56"/>
      <c r="E56"/>
      <c r="F56"/>
      <c r="G56"/>
      <c r="H56"/>
      <c r="I56"/>
    </row>
    <row r="57" spans="1:9">
      <c r="A57"/>
      <c r="B57"/>
      <c r="C57"/>
      <c r="D57"/>
      <c r="E57"/>
      <c r="F57"/>
      <c r="G57"/>
      <c r="H57"/>
      <c r="I57"/>
    </row>
    <row r="58" spans="1:9">
      <c r="A58"/>
      <c r="B58"/>
      <c r="C58"/>
      <c r="D58"/>
      <c r="E58"/>
      <c r="F58"/>
      <c r="G58"/>
      <c r="H58"/>
      <c r="I58"/>
    </row>
    <row r="59" spans="1:9">
      <c r="A59"/>
      <c r="B59"/>
      <c r="C59"/>
      <c r="D59"/>
      <c r="E59"/>
      <c r="F59"/>
      <c r="G59"/>
      <c r="H59"/>
      <c r="I59"/>
    </row>
    <row r="60" spans="1:9">
      <c r="A60"/>
      <c r="B60"/>
      <c r="C60"/>
      <c r="D60"/>
      <c r="E60"/>
      <c r="F60"/>
      <c r="G60"/>
      <c r="H60"/>
      <c r="I60"/>
    </row>
    <row r="61" spans="1:9" ht="12.75" customHeight="1">
      <c r="A61"/>
      <c r="B61"/>
      <c r="C61"/>
      <c r="D61"/>
      <c r="E61"/>
      <c r="F61"/>
      <c r="G61"/>
      <c r="H61"/>
      <c r="I61"/>
    </row>
    <row r="62" spans="1:9" ht="12.75" customHeight="1">
      <c r="A62"/>
      <c r="B62"/>
      <c r="C62"/>
      <c r="D62"/>
      <c r="E62"/>
      <c r="F62"/>
      <c r="G62"/>
      <c r="H62"/>
      <c r="I62"/>
    </row>
    <row r="63" spans="1:9">
      <c r="A63"/>
      <c r="B63"/>
      <c r="C63"/>
      <c r="D63"/>
      <c r="E63"/>
      <c r="F63"/>
      <c r="G63"/>
      <c r="H63"/>
      <c r="I63"/>
    </row>
    <row r="64" spans="1:9">
      <c r="A64"/>
      <c r="B64"/>
      <c r="C64"/>
      <c r="D64"/>
      <c r="E64"/>
      <c r="F64"/>
      <c r="G64"/>
      <c r="H64"/>
      <c r="I64"/>
    </row>
    <row r="65" spans="1:9">
      <c r="A65"/>
      <c r="B65"/>
      <c r="C65"/>
      <c r="D65"/>
      <c r="E65"/>
      <c r="F65"/>
      <c r="G65"/>
      <c r="H65"/>
      <c r="I65"/>
    </row>
    <row r="66" spans="1:9">
      <c r="A66"/>
      <c r="B66"/>
      <c r="C66"/>
      <c r="D66"/>
      <c r="E66"/>
      <c r="F66"/>
      <c r="G66"/>
      <c r="H66"/>
      <c r="I66"/>
    </row>
    <row r="67" spans="1:9">
      <c r="A67"/>
      <c r="B67"/>
      <c r="C67"/>
      <c r="D67"/>
      <c r="E67"/>
      <c r="F67"/>
      <c r="G67"/>
      <c r="H67"/>
      <c r="I67"/>
    </row>
    <row r="68" spans="1:9">
      <c r="A68"/>
      <c r="B68"/>
      <c r="C68"/>
      <c r="D68"/>
      <c r="E68"/>
      <c r="F68"/>
      <c r="G68"/>
      <c r="H68"/>
      <c r="I68"/>
    </row>
    <row r="69" spans="1:9">
      <c r="A69"/>
      <c r="B69"/>
      <c r="C69"/>
      <c r="D69"/>
      <c r="E69"/>
      <c r="F69"/>
      <c r="G69"/>
      <c r="H69"/>
      <c r="I69"/>
    </row>
    <row r="70" spans="1:9">
      <c r="A70"/>
      <c r="B70"/>
      <c r="C70"/>
      <c r="D70"/>
      <c r="E70"/>
      <c r="F70"/>
      <c r="G70"/>
      <c r="H70"/>
      <c r="I70"/>
    </row>
    <row r="71" spans="1:9">
      <c r="A71"/>
      <c r="B71"/>
      <c r="C71"/>
      <c r="D71"/>
      <c r="E71"/>
      <c r="F71"/>
      <c r="G71"/>
      <c r="H71"/>
      <c r="I71"/>
    </row>
  </sheetData>
  <mergeCells count="1">
    <mergeCell ref="H52:H53"/>
  </mergeCells>
  <phoneticPr fontId="0" type="noConversion"/>
  <hyperlinks>
    <hyperlink ref="A19" location="Tab3!A2" display="Tab3"/>
    <hyperlink ref="A20" location="Tab4!A2" display="Tab4"/>
    <hyperlink ref="A23" location="Tab5!A2" display="Tab5"/>
    <hyperlink ref="A24" location="Tab6!A2" display="Tab6"/>
    <hyperlink ref="A26" location="Tab7!A2" display="Tab7"/>
    <hyperlink ref="A28" location="Tab8!A2" display="Tab8"/>
    <hyperlink ref="A30" location="Tab9!A2" display="Tab9"/>
    <hyperlink ref="A9" location="Tab1!A2" display="Tab1"/>
    <hyperlink ref="A11" location="Tab2!A2" display="Tab2"/>
    <hyperlink ref="A34" location="'Tab11'!A2" display="Tab11"/>
    <hyperlink ref="A36" location="'Tab12'!A2" display="Tab12"/>
    <hyperlink ref="A39" location="'Tab14'!A2" display="Tab14"/>
    <hyperlink ref="A42" location="'Tab15'!A2" display="Tab15"/>
    <hyperlink ref="A38" location="'Tab13'!A2" display="Tab13"/>
    <hyperlink ref="A32" location="Tab10!A2" display="Tab10"/>
  </hyperlinks>
  <pageMargins left="0.78740157480314965" right="0.78740157480314965" top="0.78740157480314965" bottom="0.31496062992125984" header="0.31496062992125984" footer="3.937007874015748E-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9"/>
  <sheetViews>
    <sheetView showGridLines="0" showRowColHeaders="0" topLeftCell="A2" workbookViewId="0"/>
  </sheetViews>
  <sheetFormatPr defaultColWidth="11.42578125" defaultRowHeight="12.75"/>
  <cols>
    <col min="1" max="1" width="39.42578125" customWidth="1"/>
    <col min="2" max="2" width="5.7109375" customWidth="1"/>
    <col min="3" max="3" width="39.42578125" customWidth="1"/>
  </cols>
  <sheetData>
    <row r="1" spans="1:1" ht="8.25" customHeight="1">
      <c r="A1" s="1"/>
    </row>
    <row r="2" spans="1:1">
      <c r="A2" s="87" t="s">
        <v>0</v>
      </c>
    </row>
    <row r="3" spans="1:1" s="1" customFormat="1" ht="6.75" customHeight="1"/>
    <row r="4" spans="1:1" s="1" customFormat="1" ht="15.75">
      <c r="A4" s="43"/>
    </row>
    <row r="5" spans="1:1" s="1" customFormat="1" ht="15.75">
      <c r="A5" s="43" t="s">
        <v>57</v>
      </c>
    </row>
    <row r="6" spans="1:1" s="1" customFormat="1"/>
    <row r="7" spans="1:1" s="1" customFormat="1" ht="15.75">
      <c r="A7" s="31"/>
    </row>
    <row r="8" spans="1:1" s="1" customFormat="1" ht="15.75">
      <c r="A8" s="31"/>
    </row>
    <row r="9" spans="1:1" s="1" customFormat="1" ht="15.75">
      <c r="A9" s="31"/>
    </row>
    <row r="10" spans="1:1" s="1" customFormat="1" ht="15.75">
      <c r="A10" s="31"/>
    </row>
    <row r="11" spans="1:1" s="1" customFormat="1" ht="15.75">
      <c r="A11" s="31"/>
    </row>
    <row r="12" spans="1:1" s="1" customFormat="1" ht="15.75">
      <c r="A12" s="31"/>
    </row>
    <row r="13" spans="1:1" s="1" customFormat="1" ht="15.75">
      <c r="A13" s="31"/>
    </row>
    <row r="14" spans="1:1" s="1" customFormat="1" ht="15.75">
      <c r="A14" s="31"/>
    </row>
    <row r="15" spans="1:1" s="1" customFormat="1" ht="15.75">
      <c r="A15" s="31"/>
    </row>
    <row r="16" spans="1:1" s="1" customFormat="1" ht="15.75">
      <c r="A16" s="31"/>
    </row>
    <row r="17" spans="1:5" s="1" customFormat="1" ht="15.75">
      <c r="A17" s="43"/>
      <c r="B17" s="31"/>
      <c r="C17" s="31"/>
    </row>
    <row r="18" spans="1:5" s="1" customFormat="1" ht="15.75">
      <c r="A18" s="31"/>
      <c r="B18" s="31"/>
      <c r="C18" s="31"/>
    </row>
    <row r="19" spans="1:5" s="1" customFormat="1" ht="15.75">
      <c r="A19" s="31"/>
      <c r="B19" s="31"/>
      <c r="C19" s="64"/>
      <c r="E19" s="64"/>
    </row>
    <row r="20" spans="1:5" s="1" customFormat="1" ht="15.75">
      <c r="A20" s="31"/>
      <c r="B20" s="31"/>
      <c r="C20" s="31"/>
      <c r="E20" s="31"/>
    </row>
    <row r="21" spans="1:5" s="1" customFormat="1" ht="15.75">
      <c r="A21" s="31"/>
      <c r="B21" s="31"/>
      <c r="C21" s="31"/>
      <c r="E21" s="31"/>
    </row>
    <row r="22" spans="1:5" s="1" customFormat="1" ht="15.75">
      <c r="A22" s="31"/>
      <c r="B22" s="31"/>
      <c r="C22" s="31"/>
      <c r="E22" s="31"/>
    </row>
    <row r="23" spans="1:5" s="1" customFormat="1" ht="15.75">
      <c r="A23" s="31"/>
      <c r="B23" s="31"/>
      <c r="C23" s="31"/>
      <c r="E23" s="31"/>
    </row>
    <row r="24" spans="1:5" s="1" customFormat="1" ht="15.75">
      <c r="B24" s="31"/>
      <c r="C24" s="31"/>
      <c r="E24" s="31"/>
    </row>
    <row r="25" spans="1:5" s="1" customFormat="1" ht="15.75">
      <c r="A25" s="64"/>
      <c r="B25" s="31"/>
      <c r="C25" s="31"/>
      <c r="E25" s="31"/>
    </row>
    <row r="26" spans="1:5" s="1" customFormat="1" ht="15.75">
      <c r="A26" s="31"/>
      <c r="B26" s="31"/>
      <c r="C26" s="31"/>
      <c r="E26" s="31"/>
    </row>
    <row r="27" spans="1:5" s="1" customFormat="1" ht="15.75">
      <c r="A27" s="31"/>
      <c r="B27" s="31"/>
      <c r="C27" s="31"/>
      <c r="E27" s="31"/>
    </row>
    <row r="28" spans="1:5" s="1" customFormat="1" ht="15.75">
      <c r="A28" s="31"/>
      <c r="B28" s="31"/>
      <c r="C28" s="31"/>
      <c r="E28" s="31"/>
    </row>
    <row r="29" spans="1:5" s="1" customFormat="1" ht="15.75">
      <c r="A29" s="64"/>
      <c r="B29" s="31"/>
      <c r="C29" s="31"/>
      <c r="E29" s="31"/>
    </row>
    <row r="30" spans="1:5" s="1" customFormat="1" ht="15.75">
      <c r="A30" s="31"/>
      <c r="B30" s="31"/>
      <c r="C30" s="31"/>
      <c r="E30" s="31"/>
    </row>
    <row r="31" spans="1:5" s="1" customFormat="1" ht="15.75">
      <c r="B31" s="31"/>
      <c r="C31" s="31"/>
      <c r="E31" s="31"/>
    </row>
    <row r="32" spans="1:5" s="1" customFormat="1" ht="15.75">
      <c r="A32" s="64"/>
      <c r="B32" s="31"/>
      <c r="C32" s="31"/>
      <c r="E32" s="31"/>
    </row>
    <row r="33" spans="1:5" s="1" customFormat="1" ht="15.75">
      <c r="A33" s="31"/>
      <c r="B33" s="31"/>
      <c r="C33" s="31"/>
      <c r="E33" s="31"/>
    </row>
    <row r="34" spans="1:5" s="1" customFormat="1" ht="15.75">
      <c r="B34" s="31"/>
      <c r="C34" s="31"/>
      <c r="E34" s="31"/>
    </row>
    <row r="35" spans="1:5" s="1" customFormat="1" ht="15.75">
      <c r="A35" s="64"/>
      <c r="B35" s="31"/>
      <c r="C35" s="31"/>
      <c r="E35" s="31"/>
    </row>
    <row r="36" spans="1:5" s="1" customFormat="1" ht="15.75">
      <c r="A36" s="31"/>
      <c r="B36" s="31"/>
      <c r="C36" s="31"/>
      <c r="E36" s="31"/>
    </row>
    <row r="37" spans="1:5" s="1" customFormat="1" ht="15.75">
      <c r="A37" s="31"/>
      <c r="B37" s="31"/>
      <c r="C37" s="31"/>
      <c r="E37" s="31"/>
    </row>
    <row r="38" spans="1:5" s="1" customFormat="1" ht="15.75">
      <c r="A38" s="31"/>
      <c r="B38" s="31"/>
      <c r="C38" s="31"/>
    </row>
    <row r="39" spans="1:5" s="1" customFormat="1" ht="15.75">
      <c r="A39" s="64"/>
      <c r="B39" s="31"/>
    </row>
    <row r="40" spans="1:5" s="1" customFormat="1" ht="15.75">
      <c r="A40" s="31"/>
      <c r="B40" s="31"/>
    </row>
    <row r="41" spans="1:5" s="1" customFormat="1" ht="15.75">
      <c r="A41" s="31"/>
    </row>
    <row r="42" spans="1:5" s="1" customFormat="1" ht="15.75">
      <c r="A42" s="31"/>
    </row>
    <row r="43" spans="1:5" s="1" customFormat="1"/>
    <row r="44" spans="1:5" s="1" customFormat="1" ht="15.75">
      <c r="C44" s="31"/>
    </row>
    <row r="45" spans="1:5" s="1" customFormat="1" ht="15.75">
      <c r="A45" s="31"/>
      <c r="C45" s="31"/>
    </row>
    <row r="46" spans="1:5" s="1" customFormat="1" ht="15.75">
      <c r="A46" s="31"/>
    </row>
    <row r="47" spans="1:5" s="1" customFormat="1" ht="15.75">
      <c r="A47" s="64" t="s">
        <v>115</v>
      </c>
    </row>
    <row r="48" spans="1:5" s="1" customFormat="1" ht="15.75">
      <c r="A48" s="64" t="s">
        <v>219</v>
      </c>
    </row>
    <row r="49" spans="1:3" s="1" customFormat="1" ht="15.75">
      <c r="A49" s="31"/>
    </row>
    <row r="50" spans="1:3" s="1" customFormat="1" ht="15.75">
      <c r="A50" s="31"/>
    </row>
    <row r="51" spans="1:3" s="1" customFormat="1" ht="12.75" customHeight="1">
      <c r="A51" s="72" t="str">
        <f>+Innhold!B52</f>
        <v>Finansnæringens Fellesorganisasjon / Skadestatistikk - 03/13</v>
      </c>
      <c r="B51" s="73"/>
      <c r="C51" s="125">
        <v>3</v>
      </c>
    </row>
    <row r="52" spans="1:3" s="1" customFormat="1" ht="12.75" customHeight="1">
      <c r="A52" s="74" t="str">
        <f>+Innhold!B53</f>
        <v>Premiestatistikk skadeforsikring 1. kvartal 2013</v>
      </c>
      <c r="B52" s="59"/>
      <c r="C52" s="123"/>
    </row>
    <row r="53" spans="1:3" s="1" customFormat="1"/>
    <row r="54" spans="1:3" s="1" customFormat="1"/>
    <row r="55" spans="1:3" s="1" customFormat="1"/>
    <row r="56" spans="1:3" s="1" customFormat="1"/>
    <row r="57" spans="1:3" s="1" customFormat="1"/>
    <row r="58" spans="1:3" s="1" customFormat="1"/>
    <row r="59" spans="1:3" s="1" customFormat="1"/>
  </sheetData>
  <mergeCells count="1">
    <mergeCell ref="C51:C52"/>
  </mergeCells>
  <phoneticPr fontId="0" type="noConversion"/>
  <hyperlinks>
    <hyperlink ref="A2" location="Innhold!A9" tooltip="Move to Tab2" display="Tilbake til innholdsfortegnelsen"/>
  </hyperlinks>
  <pageMargins left="0.78740157480314965" right="0.78740157480314965" top="0.78740157480314965" bottom="0.31496062992125984" header="0.31496062992125984" footer="3.937007874015748E-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91"/>
  <sheetViews>
    <sheetView showGridLines="0" showRowColHeaders="0" topLeftCell="A2" zoomScaleNormal="100" workbookViewId="0"/>
  </sheetViews>
  <sheetFormatPr defaultColWidth="11.42578125" defaultRowHeight="12.75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/>
    <row r="2" spans="1:12">
      <c r="A2" s="87" t="s">
        <v>0</v>
      </c>
    </row>
    <row r="3" spans="1:12" ht="6" customHeight="1">
      <c r="A3" s="4"/>
    </row>
    <row r="4" spans="1:12" ht="15.75">
      <c r="A4" s="43" t="s">
        <v>67</v>
      </c>
      <c r="G4" s="5"/>
      <c r="H4"/>
      <c r="I4"/>
      <c r="J4"/>
      <c r="K4"/>
      <c r="L4"/>
    </row>
    <row r="5" spans="1:12" ht="15.75">
      <c r="A5" s="5"/>
      <c r="G5" s="5"/>
      <c r="H5"/>
      <c r="I5"/>
      <c r="J5"/>
      <c r="K5"/>
      <c r="L5"/>
    </row>
    <row r="6" spans="1:12" ht="15.75">
      <c r="A6" s="5" t="s">
        <v>144</v>
      </c>
      <c r="G6" s="5" t="s">
        <v>104</v>
      </c>
      <c r="H6"/>
      <c r="I6"/>
      <c r="J6"/>
      <c r="K6"/>
      <c r="L6"/>
    </row>
    <row r="7" spans="1:12">
      <c r="G7"/>
      <c r="H7"/>
      <c r="I7"/>
      <c r="J7"/>
      <c r="K7"/>
      <c r="L7"/>
    </row>
    <row r="8" spans="1:12">
      <c r="G8"/>
      <c r="H8"/>
      <c r="I8"/>
      <c r="J8"/>
      <c r="K8"/>
      <c r="L8"/>
    </row>
    <row r="9" spans="1:12">
      <c r="G9"/>
      <c r="H9"/>
      <c r="I9"/>
      <c r="J9"/>
      <c r="K9"/>
      <c r="L9"/>
    </row>
    <row r="10" spans="1:12">
      <c r="G10"/>
      <c r="H10"/>
      <c r="I10"/>
      <c r="J10"/>
      <c r="K10"/>
      <c r="L10"/>
    </row>
    <row r="11" spans="1:12">
      <c r="G11"/>
      <c r="H11"/>
      <c r="I11"/>
      <c r="J11"/>
      <c r="K11"/>
      <c r="L11"/>
    </row>
    <row r="12" spans="1:12">
      <c r="E12" s="25"/>
      <c r="G12"/>
      <c r="H12"/>
      <c r="I12"/>
      <c r="J12"/>
      <c r="K12"/>
      <c r="L12"/>
    </row>
    <row r="13" spans="1:12">
      <c r="G13"/>
      <c r="H13"/>
      <c r="I13"/>
      <c r="J13"/>
      <c r="K13"/>
      <c r="L13"/>
    </row>
    <row r="14" spans="1:12">
      <c r="G14"/>
      <c r="H14"/>
      <c r="I14"/>
      <c r="J14"/>
      <c r="K14"/>
      <c r="L14"/>
    </row>
    <row r="15" spans="1:12">
      <c r="E15" s="25"/>
      <c r="G15"/>
      <c r="H15"/>
      <c r="I15"/>
      <c r="J15"/>
      <c r="K15"/>
      <c r="L15"/>
    </row>
    <row r="16" spans="1:12">
      <c r="G16"/>
      <c r="H16"/>
      <c r="I16"/>
      <c r="J16"/>
      <c r="K16"/>
      <c r="L16"/>
    </row>
    <row r="17" spans="1:12">
      <c r="G17"/>
      <c r="H17"/>
      <c r="I17"/>
      <c r="J17"/>
      <c r="K17"/>
      <c r="L17"/>
    </row>
    <row r="18" spans="1:12">
      <c r="E18" s="25"/>
      <c r="G18"/>
      <c r="H18"/>
      <c r="I18"/>
      <c r="J18"/>
      <c r="K18"/>
      <c r="L18"/>
    </row>
    <row r="19" spans="1:12">
      <c r="J19"/>
      <c r="K19"/>
      <c r="L19"/>
    </row>
    <row r="20" spans="1:12">
      <c r="J20"/>
      <c r="K20"/>
      <c r="L20"/>
    </row>
    <row r="21" spans="1:12">
      <c r="J21"/>
      <c r="K21"/>
      <c r="L21"/>
    </row>
    <row r="22" spans="1:12">
      <c r="J22"/>
      <c r="K22"/>
      <c r="L22"/>
    </row>
    <row r="23" spans="1:12">
      <c r="J23"/>
      <c r="K23"/>
      <c r="L23"/>
    </row>
    <row r="24" spans="1:12">
      <c r="E24" s="25"/>
      <c r="G24"/>
      <c r="H24"/>
      <c r="I24"/>
      <c r="J24"/>
      <c r="K24"/>
      <c r="L24"/>
    </row>
    <row r="25" spans="1:12">
      <c r="G25"/>
      <c r="H25"/>
      <c r="I25"/>
      <c r="J25"/>
      <c r="K25"/>
      <c r="L25"/>
    </row>
    <row r="26" spans="1:12">
      <c r="G26"/>
      <c r="H26"/>
      <c r="I26"/>
      <c r="J26"/>
      <c r="K26"/>
      <c r="L26"/>
    </row>
    <row r="27" spans="1:12">
      <c r="E27" s="25"/>
      <c r="G27"/>
      <c r="H27"/>
      <c r="I27"/>
      <c r="J27"/>
      <c r="K27"/>
      <c r="L27"/>
    </row>
    <row r="28" spans="1:12">
      <c r="G28"/>
      <c r="H28"/>
      <c r="I28"/>
      <c r="J28"/>
      <c r="K28"/>
      <c r="L28"/>
    </row>
    <row r="29" spans="1:12">
      <c r="I29"/>
      <c r="J29"/>
      <c r="K29"/>
      <c r="L29"/>
    </row>
    <row r="30" spans="1:12">
      <c r="I30"/>
      <c r="J30"/>
      <c r="K30"/>
      <c r="L30"/>
    </row>
    <row r="31" spans="1:12" ht="15.75">
      <c r="A31" s="5" t="s">
        <v>110</v>
      </c>
      <c r="G31" s="5" t="s">
        <v>111</v>
      </c>
      <c r="K31"/>
      <c r="L31"/>
    </row>
    <row r="32" spans="1:12">
      <c r="K32"/>
      <c r="L32"/>
    </row>
    <row r="33" spans="5:12">
      <c r="K33"/>
      <c r="L33"/>
    </row>
    <row r="34" spans="5:12">
      <c r="G34"/>
      <c r="K34"/>
      <c r="L34"/>
    </row>
    <row r="35" spans="5:12">
      <c r="G35"/>
      <c r="K35"/>
      <c r="L35"/>
    </row>
    <row r="36" spans="5:12">
      <c r="E36" s="25"/>
      <c r="G36"/>
      <c r="K36"/>
      <c r="L36"/>
    </row>
    <row r="37" spans="5:12">
      <c r="G37"/>
      <c r="K37"/>
      <c r="L37"/>
    </row>
    <row r="38" spans="5:12">
      <c r="G38"/>
      <c r="K38"/>
      <c r="L38"/>
    </row>
    <row r="39" spans="5:12">
      <c r="E39" s="25"/>
      <c r="G39"/>
      <c r="K39"/>
      <c r="L39"/>
    </row>
    <row r="40" spans="5:12">
      <c r="G40"/>
      <c r="K40"/>
      <c r="L40"/>
    </row>
    <row r="41" spans="5:12">
      <c r="K41"/>
    </row>
    <row r="42" spans="5:12">
      <c r="E42" s="25"/>
      <c r="K42"/>
    </row>
    <row r="45" spans="5:12">
      <c r="E45" s="25"/>
    </row>
    <row r="48" spans="5:12">
      <c r="E48" s="25"/>
    </row>
    <row r="51" spans="1:11">
      <c r="E51" s="25"/>
    </row>
    <row r="54" spans="1:11">
      <c r="E54" s="25"/>
    </row>
    <row r="61" spans="1:11" ht="9" customHeight="1">
      <c r="E61" s="25"/>
    </row>
    <row r="62" spans="1:11">
      <c r="E62" s="25"/>
    </row>
    <row r="63" spans="1:11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>
      <c r="A64" s="126">
        <v>4</v>
      </c>
      <c r="E64" s="25" t="str">
        <f>+Innhold!B52</f>
        <v>Finansnæringens Fellesorganisasjon / Skadestatistikk - 03/13</v>
      </c>
      <c r="G64" s="26" t="str">
        <f>+Innhold!B52</f>
        <v>Finansnæringens Fellesorganisasjon / Skadestatistikk - 03/13</v>
      </c>
      <c r="K64" s="125">
        <v>5</v>
      </c>
    </row>
    <row r="65" spans="1:12">
      <c r="A65" s="127"/>
      <c r="E65" s="25" t="str">
        <f>+Innhold!B53</f>
        <v>Premiestatistikk skadeforsikring 1. kvartal 2013</v>
      </c>
      <c r="G65" s="26" t="str">
        <f>+Innhold!B53</f>
        <v>Premiestatistikk skadeforsikring 1. kvartal 2013</v>
      </c>
      <c r="K65" s="123"/>
    </row>
    <row r="69" spans="1:12">
      <c r="A69"/>
      <c r="B69" s="83"/>
    </row>
    <row r="70" spans="1:12">
      <c r="A70" s="111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</row>
    <row r="71" spans="1:12">
      <c r="A71" s="112"/>
      <c r="B71" s="113"/>
      <c r="C71" s="111"/>
      <c r="D71" s="111"/>
      <c r="E71" s="111"/>
      <c r="F71" s="111"/>
      <c r="G71" s="111"/>
      <c r="H71" s="111"/>
      <c r="I71" s="111"/>
      <c r="J71" s="111"/>
      <c r="K71" s="111"/>
      <c r="L71" s="111"/>
    </row>
    <row r="72" spans="1:12">
      <c r="A72" s="111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</row>
    <row r="73" spans="1:12">
      <c r="A73" s="114" t="s">
        <v>105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</row>
    <row r="74" spans="1:12">
      <c r="A74" s="112" t="s">
        <v>151</v>
      </c>
      <c r="B74" s="113">
        <f>+'Tab5'!G9/100</f>
        <v>0.252</v>
      </c>
      <c r="C74" s="112">
        <v>1</v>
      </c>
      <c r="D74" s="112">
        <v>0</v>
      </c>
      <c r="E74" s="112">
        <v>0</v>
      </c>
      <c r="F74" s="112">
        <v>0</v>
      </c>
      <c r="G74" s="112"/>
      <c r="H74" s="112"/>
      <c r="I74" s="112">
        <v>0</v>
      </c>
      <c r="J74" s="111"/>
      <c r="K74" s="111"/>
      <c r="L74" s="111"/>
    </row>
    <row r="75" spans="1:12">
      <c r="A75" s="112" t="s">
        <v>146</v>
      </c>
      <c r="B75" s="113">
        <f>+'Tab5'!G7/100</f>
        <v>0.247</v>
      </c>
      <c r="C75" s="112">
        <v>1</v>
      </c>
      <c r="D75" s="112">
        <v>0</v>
      </c>
      <c r="E75" s="112">
        <v>0</v>
      </c>
      <c r="F75" s="112">
        <v>0</v>
      </c>
      <c r="G75" s="112"/>
      <c r="H75" s="112"/>
      <c r="I75" s="112">
        <v>0</v>
      </c>
      <c r="J75" s="111"/>
      <c r="K75" s="111"/>
      <c r="L75" s="111"/>
    </row>
    <row r="76" spans="1:12">
      <c r="A76" s="112" t="s">
        <v>189</v>
      </c>
      <c r="B76" s="113">
        <f>+'Tab5'!G10/100</f>
        <v>0.15</v>
      </c>
      <c r="C76" s="112">
        <v>1</v>
      </c>
      <c r="D76" s="112">
        <v>0</v>
      </c>
      <c r="E76" s="112">
        <v>0</v>
      </c>
      <c r="F76" s="112">
        <v>0</v>
      </c>
      <c r="G76" s="112"/>
      <c r="H76" s="112"/>
      <c r="I76" s="112">
        <v>0</v>
      </c>
      <c r="J76" s="111"/>
      <c r="K76" s="111"/>
      <c r="L76" s="111"/>
    </row>
    <row r="77" spans="1:12">
      <c r="A77" s="112" t="s">
        <v>76</v>
      </c>
      <c r="B77" s="113">
        <f>+'Tab5'!G11/100</f>
        <v>0.10099999999999999</v>
      </c>
      <c r="C77" s="112">
        <v>1</v>
      </c>
      <c r="D77" s="112">
        <v>0</v>
      </c>
      <c r="E77" s="112">
        <v>0</v>
      </c>
      <c r="F77" s="112">
        <v>0</v>
      </c>
      <c r="G77" s="112"/>
      <c r="H77" s="112"/>
      <c r="I77" s="112">
        <v>0</v>
      </c>
      <c r="J77" s="111"/>
      <c r="K77" s="111"/>
      <c r="L77" s="111"/>
    </row>
    <row r="78" spans="1:12">
      <c r="A78" s="112" t="s">
        <v>28</v>
      </c>
      <c r="B78" s="113">
        <f>1-SUM(B74:B77)</f>
        <v>0.25</v>
      </c>
      <c r="C78" s="112">
        <v>1</v>
      </c>
      <c r="D78" s="112">
        <v>0</v>
      </c>
      <c r="E78" s="112">
        <v>0</v>
      </c>
      <c r="F78" s="112">
        <v>0</v>
      </c>
      <c r="G78" s="112"/>
      <c r="H78" s="112"/>
      <c r="I78" s="112">
        <v>0</v>
      </c>
      <c r="J78" s="111"/>
      <c r="K78" s="111"/>
      <c r="L78" s="111"/>
    </row>
    <row r="79" spans="1:12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</row>
    <row r="80" spans="1:12">
      <c r="A80" s="111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</row>
    <row r="81" spans="1:17">
      <c r="A81" s="114" t="s">
        <v>108</v>
      </c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</row>
    <row r="82" spans="1:17">
      <c r="A82" s="112" t="s">
        <v>77</v>
      </c>
      <c r="B82" s="112">
        <f>+'Tab3'!C28/1000</f>
        <v>9518.1849999999995</v>
      </c>
      <c r="C82" s="112">
        <f>+'Tab3'!D28/1000</f>
        <v>9982.9210000000003</v>
      </c>
      <c r="D82" s="111"/>
      <c r="E82" s="111"/>
      <c r="F82" s="111"/>
      <c r="G82" s="111"/>
      <c r="H82" s="111"/>
      <c r="I82" s="111"/>
      <c r="J82" s="111"/>
      <c r="K82" s="111"/>
      <c r="L82" s="111"/>
    </row>
    <row r="83" spans="1:17">
      <c r="A83" s="112"/>
      <c r="B83" s="115">
        <f>Dato_1årsiden</f>
        <v>40999</v>
      </c>
      <c r="C83" s="115">
        <f>Dato_nå</f>
        <v>41364</v>
      </c>
      <c r="D83" s="111"/>
      <c r="E83" s="111"/>
      <c r="F83" s="111"/>
      <c r="G83" s="111"/>
      <c r="H83" s="111"/>
      <c r="I83" s="111"/>
      <c r="J83" s="111"/>
      <c r="K83" s="111"/>
      <c r="L83" s="111"/>
    </row>
    <row r="84" spans="1:17">
      <c r="A84" s="112" t="s">
        <v>25</v>
      </c>
      <c r="B84" s="116">
        <f>+'Tab3'!C24/1000</f>
        <v>1902.434</v>
      </c>
      <c r="C84" s="116">
        <f>+'Tab3'!D24/1000</f>
        <v>1916.48</v>
      </c>
      <c r="D84" s="111"/>
      <c r="E84" s="111"/>
      <c r="F84" s="111"/>
      <c r="G84" s="111"/>
      <c r="H84" s="111"/>
      <c r="I84" s="111"/>
      <c r="J84" s="111"/>
      <c r="K84" s="111"/>
      <c r="L84" s="111"/>
    </row>
    <row r="85" spans="1:17">
      <c r="A85" s="112" t="s">
        <v>80</v>
      </c>
      <c r="B85" s="116">
        <f>+'Tab3'!C25/1000</f>
        <v>6092.3710000000001</v>
      </c>
      <c r="C85" s="116">
        <f>+'Tab3'!D25/1000</f>
        <v>6419.8580000000002</v>
      </c>
      <c r="D85" s="111"/>
      <c r="E85" s="111"/>
      <c r="F85" s="111"/>
      <c r="G85" s="111"/>
      <c r="H85" s="111"/>
      <c r="I85" s="111"/>
      <c r="J85" s="111"/>
      <c r="K85" s="111"/>
      <c r="L85" s="111"/>
    </row>
    <row r="86" spans="1:17">
      <c r="A86" s="112" t="s">
        <v>81</v>
      </c>
      <c r="B86" s="112">
        <f>+B82-B84-B85</f>
        <v>1523.3799999999992</v>
      </c>
      <c r="C86" s="112">
        <f>+C82-C84-C85</f>
        <v>1646.5830000000005</v>
      </c>
      <c r="D86" s="111"/>
      <c r="E86" s="111"/>
      <c r="F86" s="111"/>
      <c r="G86" s="111"/>
      <c r="H86" s="111"/>
      <c r="I86" s="111"/>
      <c r="J86" s="111"/>
      <c r="K86" s="111"/>
      <c r="L86" s="111"/>
    </row>
    <row r="87" spans="1:17">
      <c r="A87" s="112" t="s">
        <v>200</v>
      </c>
      <c r="B87" s="116">
        <f>+'Tab3'!C32/1000</f>
        <v>7288.7870000000003</v>
      </c>
      <c r="C87" s="116">
        <f>+'Tab3'!D32/1000</f>
        <v>7654.76</v>
      </c>
      <c r="D87" s="111"/>
      <c r="E87" s="111"/>
      <c r="F87" s="111"/>
      <c r="G87" s="111"/>
      <c r="H87" s="111"/>
      <c r="I87" s="111"/>
      <c r="J87" s="111"/>
      <c r="K87" s="111"/>
      <c r="L87" s="111"/>
    </row>
    <row r="88" spans="1:17">
      <c r="A88" s="112" t="s">
        <v>78</v>
      </c>
      <c r="B88" s="116">
        <f>+'Tab3'!I10/1000</f>
        <v>1178.4960000000001</v>
      </c>
      <c r="C88" s="116">
        <f>+'Tab3'!J10/1000</f>
        <v>1255.204</v>
      </c>
      <c r="D88" s="111"/>
      <c r="E88" s="111"/>
      <c r="F88" s="111"/>
      <c r="G88" s="111"/>
      <c r="H88" s="111"/>
      <c r="I88" s="111"/>
      <c r="J88" s="111"/>
      <c r="K88" s="111"/>
      <c r="L88" s="111"/>
    </row>
    <row r="89" spans="1:17">
      <c r="A89" s="112" t="s">
        <v>79</v>
      </c>
      <c r="B89" s="116">
        <f>+'Tab3'!I13/1000</f>
        <v>2674.6619999999998</v>
      </c>
      <c r="C89" s="116">
        <f>+'Tab3'!J13/1000</f>
        <v>2676.9839999999999</v>
      </c>
      <c r="D89" s="111"/>
      <c r="E89" s="111"/>
      <c r="F89" s="111"/>
      <c r="G89" s="111"/>
      <c r="H89" s="111"/>
      <c r="I89" s="111"/>
      <c r="J89" s="111"/>
      <c r="K89" s="111"/>
      <c r="L89" s="111"/>
    </row>
    <row r="90" spans="1:17">
      <c r="A90" s="112" t="s">
        <v>36</v>
      </c>
      <c r="B90" s="116">
        <f>+'Tab3'!I23/1000</f>
        <v>2325.7460000000001</v>
      </c>
      <c r="C90" s="116">
        <f>+'Tab3'!J23/1000</f>
        <v>2663.8739999999998</v>
      </c>
      <c r="D90" s="111"/>
      <c r="E90" s="111"/>
      <c r="F90" s="111"/>
      <c r="G90" s="111"/>
      <c r="H90" s="111"/>
      <c r="I90" s="111"/>
      <c r="J90" s="111"/>
      <c r="K90" s="111"/>
      <c r="L90" s="111"/>
    </row>
    <row r="91" spans="1:17">
      <c r="A91" s="112" t="s">
        <v>37</v>
      </c>
      <c r="B91" s="116">
        <f>+'Tab3'!I24/1000</f>
        <v>1279.126</v>
      </c>
      <c r="C91" s="116">
        <f>+'Tab3'!J24/1000</f>
        <v>1572.13</v>
      </c>
      <c r="D91" s="111"/>
      <c r="E91" s="111"/>
      <c r="F91" s="111"/>
      <c r="G91" s="111"/>
      <c r="H91" s="111"/>
      <c r="I91" s="111"/>
      <c r="J91" s="111"/>
      <c r="K91" s="111"/>
      <c r="L91" s="111"/>
    </row>
    <row r="92" spans="1:17">
      <c r="A92" s="111"/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</row>
    <row r="93" spans="1:17">
      <c r="A93" s="111"/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</row>
    <row r="94" spans="1:17">
      <c r="A94" s="111"/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</row>
    <row r="95" spans="1:17">
      <c r="A95" s="114" t="s">
        <v>107</v>
      </c>
      <c r="B95" s="111"/>
      <c r="C95" s="111"/>
      <c r="D95" s="111"/>
      <c r="E95" s="111"/>
      <c r="F95" s="111"/>
      <c r="G95" s="117" t="s">
        <v>134</v>
      </c>
      <c r="H95" s="111"/>
      <c r="I95" s="111"/>
      <c r="J95" s="111"/>
      <c r="K95" s="111"/>
      <c r="L95" s="111"/>
    </row>
    <row r="96" spans="1:17">
      <c r="A96" s="112"/>
      <c r="B96" s="118">
        <v>40543</v>
      </c>
      <c r="C96" s="118">
        <v>40908</v>
      </c>
      <c r="D96" s="118">
        <v>41274</v>
      </c>
      <c r="E96" s="118">
        <f>G96</f>
        <v>41364</v>
      </c>
      <c r="F96" s="118"/>
      <c r="G96" s="118">
        <f>+C83</f>
        <v>41364</v>
      </c>
      <c r="H96" s="118"/>
      <c r="I96" s="118"/>
      <c r="J96" s="119"/>
      <c r="K96" s="118"/>
      <c r="L96" s="118"/>
      <c r="M96" s="82"/>
      <c r="N96" s="82"/>
      <c r="O96" s="82"/>
      <c r="P96" s="82"/>
      <c r="Q96" s="82"/>
    </row>
    <row r="97" spans="1:17">
      <c r="A97" s="112"/>
      <c r="B97" s="113">
        <f>+B99/B102</f>
        <v>0.48132803192985346</v>
      </c>
      <c r="C97" s="113">
        <f>+C99/C102</f>
        <v>0.49082944605280437</v>
      </c>
      <c r="D97" s="113">
        <f>+D99/D102</f>
        <v>0.49766110782081224</v>
      </c>
      <c r="E97" s="113">
        <f>+E99/E102</f>
        <v>0</v>
      </c>
      <c r="F97" s="113"/>
      <c r="G97" s="113">
        <f>+G99/G102</f>
        <v>0</v>
      </c>
      <c r="H97" s="113"/>
      <c r="I97" s="113"/>
      <c r="J97" s="113"/>
      <c r="K97" s="113"/>
      <c r="L97" s="113"/>
      <c r="M97" s="83"/>
      <c r="N97" s="83"/>
      <c r="O97" s="83"/>
      <c r="P97" s="83"/>
      <c r="Q97" s="83"/>
    </row>
    <row r="98" spans="1:17">
      <c r="A98" s="112" t="s">
        <v>84</v>
      </c>
      <c r="B98" s="120">
        <v>6795.7</v>
      </c>
      <c r="C98" s="120">
        <v>7171.76</v>
      </c>
      <c r="D98" s="120">
        <v>7457.5519999999997</v>
      </c>
      <c r="E98" s="120">
        <f>G98</f>
        <v>7454.0159999999996</v>
      </c>
      <c r="F98" s="112"/>
      <c r="G98" s="112">
        <f>+'Tab3'!D21/1000</f>
        <v>7454.0159999999996</v>
      </c>
      <c r="H98" s="112"/>
      <c r="I98" s="112"/>
      <c r="J98" s="112"/>
      <c r="K98" s="112"/>
      <c r="L98" s="112"/>
      <c r="M98"/>
      <c r="N98"/>
      <c r="O98"/>
      <c r="P98"/>
      <c r="Q98"/>
    </row>
    <row r="99" spans="1:17">
      <c r="A99" s="112" t="s">
        <v>85</v>
      </c>
      <c r="B99" s="120">
        <v>8339.7209999999995</v>
      </c>
      <c r="C99" s="120">
        <v>8962.9570000000003</v>
      </c>
      <c r="D99" s="120">
        <v>9507.8080000000009</v>
      </c>
      <c r="E99" s="120">
        <f>G99</f>
        <v>0</v>
      </c>
      <c r="F99" s="112"/>
      <c r="G99" s="112">
        <f>+'Tab3'!D29/1000</f>
        <v>0</v>
      </c>
      <c r="H99" s="112"/>
      <c r="I99" s="112"/>
      <c r="J99" s="112"/>
      <c r="K99" s="112"/>
      <c r="L99" s="112"/>
      <c r="M99"/>
      <c r="N99"/>
      <c r="O99"/>
      <c r="P99"/>
      <c r="Q99"/>
    </row>
    <row r="100" spans="1:17">
      <c r="A100" s="112" t="s">
        <v>83</v>
      </c>
      <c r="B100" s="120">
        <f>+B102-B98-B99</f>
        <v>2191.0599999999995</v>
      </c>
      <c r="C100" s="120">
        <f>+C102-C98-C99</f>
        <v>2126.1209999999992</v>
      </c>
      <c r="D100" s="120">
        <f>+D102-D98-D99</f>
        <v>2139.625</v>
      </c>
      <c r="E100" s="120">
        <f>+E102-E98-E99</f>
        <v>11745.269</v>
      </c>
      <c r="F100" s="112"/>
      <c r="G100" s="112">
        <f>+G102-G98</f>
        <v>11745.269</v>
      </c>
      <c r="H100" s="112"/>
      <c r="I100" s="112"/>
      <c r="J100" s="112"/>
      <c r="K100" s="112"/>
      <c r="L100" s="112"/>
      <c r="M100"/>
      <c r="N100"/>
      <c r="O100"/>
      <c r="P100"/>
      <c r="Q100"/>
    </row>
    <row r="101" spans="1:17">
      <c r="A101" s="112"/>
      <c r="B101" s="120"/>
      <c r="C101" s="120"/>
      <c r="D101" s="120"/>
      <c r="E101" s="120"/>
      <c r="F101" s="112"/>
      <c r="G101" s="112"/>
      <c r="H101" s="112"/>
      <c r="I101" s="112"/>
      <c r="J101" s="112"/>
      <c r="K101" s="112"/>
      <c r="L101" s="112"/>
    </row>
    <row r="102" spans="1:17">
      <c r="A102" s="112" t="s">
        <v>82</v>
      </c>
      <c r="B102" s="120">
        <v>17326.481</v>
      </c>
      <c r="C102" s="120">
        <v>18260.838</v>
      </c>
      <c r="D102" s="120">
        <v>19104.985000000001</v>
      </c>
      <c r="E102" s="120">
        <f>G102</f>
        <v>19199.285</v>
      </c>
      <c r="F102" s="112"/>
      <c r="G102" s="112">
        <f>+'Tab3'!D13/1000</f>
        <v>19199.285</v>
      </c>
      <c r="H102" s="112"/>
      <c r="I102" s="112"/>
      <c r="J102" s="112"/>
      <c r="K102" s="112"/>
      <c r="L102" s="112"/>
      <c r="M102"/>
      <c r="N102"/>
      <c r="O102"/>
      <c r="P102"/>
      <c r="Q102"/>
    </row>
    <row r="103" spans="1:17">
      <c r="A103" s="111"/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</row>
    <row r="104" spans="1:17">
      <c r="A104" s="111"/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</row>
    <row r="105" spans="1:17">
      <c r="A105" s="111"/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</row>
    <row r="106" spans="1:17">
      <c r="A106" s="114" t="s">
        <v>106</v>
      </c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</row>
    <row r="107" spans="1:17">
      <c r="A107" s="121" t="s">
        <v>86</v>
      </c>
      <c r="B107" s="112">
        <v>908.41600000000005</v>
      </c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</row>
    <row r="108" spans="1:17">
      <c r="A108" s="121" t="s">
        <v>87</v>
      </c>
      <c r="B108" s="112">
        <v>816.88800000000003</v>
      </c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</row>
    <row r="109" spans="1:17">
      <c r="A109" s="121" t="s">
        <v>88</v>
      </c>
      <c r="B109" s="112">
        <v>819.10699999999997</v>
      </c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</row>
    <row r="110" spans="1:17">
      <c r="A110" s="121" t="s">
        <v>89</v>
      </c>
      <c r="B110" s="112">
        <v>817.55200000000002</v>
      </c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</row>
    <row r="111" spans="1:17">
      <c r="A111" s="121" t="s">
        <v>90</v>
      </c>
      <c r="B111" s="112">
        <v>825.96799999999996</v>
      </c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</row>
    <row r="112" spans="1:17">
      <c r="A112" s="121" t="s">
        <v>91</v>
      </c>
      <c r="B112" s="112">
        <v>814.89700000000005</v>
      </c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</row>
    <row r="113" spans="1:12">
      <c r="A113" s="121" t="s">
        <v>92</v>
      </c>
      <c r="B113" s="112">
        <v>835.22</v>
      </c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</row>
    <row r="114" spans="1:12">
      <c r="A114" s="121" t="s">
        <v>93</v>
      </c>
      <c r="B114" s="112">
        <v>835.28099999999995</v>
      </c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</row>
    <row r="115" spans="1:12">
      <c r="A115" s="121" t="s">
        <v>94</v>
      </c>
      <c r="B115" s="112">
        <v>879.596</v>
      </c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</row>
    <row r="116" spans="1:12">
      <c r="A116" s="121" t="s">
        <v>95</v>
      </c>
      <c r="B116" s="112">
        <v>934.62</v>
      </c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</row>
    <row r="117" spans="1:12">
      <c r="A117" s="121" t="s">
        <v>96</v>
      </c>
      <c r="B117" s="112">
        <v>976.41200000000003</v>
      </c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</row>
    <row r="118" spans="1:12">
      <c r="A118" s="121" t="s">
        <v>97</v>
      </c>
      <c r="B118" s="112">
        <v>997.75400000000002</v>
      </c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</row>
    <row r="119" spans="1:12">
      <c r="A119" s="121" t="s">
        <v>98</v>
      </c>
      <c r="B119" s="112">
        <v>1013.598</v>
      </c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</row>
    <row r="120" spans="1:12">
      <c r="A120" s="121" t="s">
        <v>99</v>
      </c>
      <c r="B120" s="112">
        <v>1100.701</v>
      </c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</row>
    <row r="121" spans="1:12">
      <c r="A121" s="121" t="s">
        <v>100</v>
      </c>
      <c r="B121" s="112">
        <v>1150.3</v>
      </c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</row>
    <row r="122" spans="1:12">
      <c r="A122" s="121" t="s">
        <v>101</v>
      </c>
      <c r="B122" s="112">
        <v>1172.0250000000001</v>
      </c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</row>
    <row r="123" spans="1:12">
      <c r="A123" s="121" t="s">
        <v>102</v>
      </c>
      <c r="B123" s="112">
        <v>1189.6510000000001</v>
      </c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</row>
    <row r="124" spans="1:12">
      <c r="A124" s="121" t="s">
        <v>103</v>
      </c>
      <c r="B124" s="112">
        <v>1372.393</v>
      </c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</row>
    <row r="125" spans="1:12">
      <c r="A125" s="121" t="s">
        <v>109</v>
      </c>
      <c r="B125" s="112">
        <v>1446.885</v>
      </c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</row>
    <row r="126" spans="1:12">
      <c r="A126" s="121" t="s">
        <v>131</v>
      </c>
      <c r="B126" s="112">
        <v>1486.566</v>
      </c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</row>
    <row r="127" spans="1:12">
      <c r="A127" s="121" t="s">
        <v>132</v>
      </c>
      <c r="B127" s="112">
        <v>1529.1969999999999</v>
      </c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</row>
    <row r="128" spans="1:12">
      <c r="A128" s="121" t="s">
        <v>133</v>
      </c>
      <c r="B128" s="112">
        <v>1688.425</v>
      </c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</row>
    <row r="129" spans="1:12">
      <c r="A129" s="121" t="s">
        <v>135</v>
      </c>
      <c r="B129" s="112">
        <v>1737.2049999999999</v>
      </c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</row>
    <row r="130" spans="1:12">
      <c r="A130" s="121" t="s">
        <v>136</v>
      </c>
      <c r="B130" s="112">
        <v>1786.5250000000001</v>
      </c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</row>
    <row r="131" spans="1:12">
      <c r="A131" s="121" t="s">
        <v>138</v>
      </c>
      <c r="B131" s="112">
        <v>1793.289</v>
      </c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</row>
    <row r="132" spans="1:12">
      <c r="A132" s="121" t="s">
        <v>137</v>
      </c>
      <c r="B132" s="112">
        <v>1864.7660000000001</v>
      </c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</row>
    <row r="133" spans="1:12">
      <c r="A133" s="121" t="s">
        <v>139</v>
      </c>
      <c r="B133" s="112">
        <v>1967.5350000000001</v>
      </c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</row>
    <row r="134" spans="1:12">
      <c r="A134" s="121" t="s">
        <v>140</v>
      </c>
      <c r="B134" s="112">
        <v>2010.838</v>
      </c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</row>
    <row r="135" spans="1:12">
      <c r="A135" s="121" t="s">
        <v>141</v>
      </c>
      <c r="B135" s="112">
        <v>1995.4190000000001</v>
      </c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</row>
    <row r="136" spans="1:12">
      <c r="A136" s="121" t="s">
        <v>142</v>
      </c>
      <c r="B136" s="112">
        <v>2074.018</v>
      </c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</row>
    <row r="137" spans="1:12">
      <c r="A137" s="121" t="s">
        <v>143</v>
      </c>
      <c r="B137" s="112">
        <v>2097.0949999999998</v>
      </c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</row>
    <row r="138" spans="1:12">
      <c r="A138" s="121" t="s">
        <v>145</v>
      </c>
      <c r="B138" s="112">
        <v>2212.1379999999999</v>
      </c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</row>
    <row r="139" spans="1:12">
      <c r="A139" s="121" t="s">
        <v>150</v>
      </c>
      <c r="B139" s="112">
        <v>2235.0819999999999</v>
      </c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</row>
    <row r="140" spans="1:12">
      <c r="A140" s="121" t="s">
        <v>155</v>
      </c>
      <c r="B140" s="112">
        <v>2268.67</v>
      </c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</row>
    <row r="141" spans="1:12">
      <c r="A141" s="121" t="s">
        <v>152</v>
      </c>
      <c r="B141" s="112">
        <v>2384.125</v>
      </c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</row>
    <row r="142" spans="1:12">
      <c r="A142" s="121" t="s">
        <v>153</v>
      </c>
      <c r="B142" s="112">
        <v>2335.8490000000002</v>
      </c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</row>
    <row r="143" spans="1:12">
      <c r="A143" s="121" t="s">
        <v>154</v>
      </c>
      <c r="B143" s="112">
        <v>2343.7759999999998</v>
      </c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</row>
    <row r="144" spans="1:12">
      <c r="A144" s="121" t="s">
        <v>156</v>
      </c>
      <c r="B144" s="112">
        <v>2353.2860000000001</v>
      </c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</row>
    <row r="145" spans="1:12">
      <c r="A145" s="121" t="s">
        <v>157</v>
      </c>
      <c r="B145" s="112">
        <v>2351.2809999999999</v>
      </c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</row>
    <row r="146" spans="1:12">
      <c r="A146" s="121" t="s">
        <v>158</v>
      </c>
      <c r="B146" s="112">
        <v>2384.6179999999999</v>
      </c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</row>
    <row r="147" spans="1:12">
      <c r="A147" s="121" t="s">
        <v>160</v>
      </c>
      <c r="B147" s="112">
        <v>2424.277</v>
      </c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</row>
    <row r="148" spans="1:12">
      <c r="A148" s="121" t="s">
        <v>161</v>
      </c>
      <c r="B148" s="112">
        <v>2457.6660000000002</v>
      </c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</row>
    <row r="149" spans="1:12">
      <c r="A149" s="121" t="s">
        <v>162</v>
      </c>
      <c r="B149" s="112">
        <v>2457.37</v>
      </c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</row>
    <row r="150" spans="1:12">
      <c r="A150" s="121" t="s">
        <v>164</v>
      </c>
      <c r="B150" s="112">
        <v>2517.0639999999999</v>
      </c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</row>
    <row r="151" spans="1:12">
      <c r="A151" s="121" t="s">
        <v>165</v>
      </c>
      <c r="B151" s="112">
        <v>2569.962</v>
      </c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</row>
    <row r="152" spans="1:12">
      <c r="A152" s="121" t="s">
        <v>166</v>
      </c>
      <c r="B152" s="112">
        <v>2640.759</v>
      </c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</row>
    <row r="153" spans="1:12">
      <c r="A153" s="121" t="s">
        <v>169</v>
      </c>
      <c r="B153" s="112">
        <v>2609.0160000000001</v>
      </c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</row>
    <row r="154" spans="1:12">
      <c r="A154" s="121" t="s">
        <v>171</v>
      </c>
      <c r="B154" s="112">
        <v>2639.404</v>
      </c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</row>
    <row r="155" spans="1:12">
      <c r="A155" s="121" t="s">
        <v>172</v>
      </c>
      <c r="B155" s="112">
        <v>2669.518</v>
      </c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</row>
    <row r="156" spans="1:12">
      <c r="A156" s="121" t="s">
        <v>174</v>
      </c>
      <c r="B156" s="112">
        <v>2594.4189999999999</v>
      </c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</row>
    <row r="157" spans="1:12">
      <c r="A157" s="121" t="s">
        <v>178</v>
      </c>
      <c r="B157" s="112">
        <v>2517.3000000000002</v>
      </c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</row>
    <row r="158" spans="1:12">
      <c r="A158" s="121" t="s">
        <v>179</v>
      </c>
      <c r="B158" s="112">
        <v>2520.2649999999999</v>
      </c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</row>
    <row r="159" spans="1:12">
      <c r="A159" s="121" t="s">
        <v>181</v>
      </c>
      <c r="B159" s="112">
        <v>2778.1619999999998</v>
      </c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</row>
    <row r="160" spans="1:12">
      <c r="A160" s="121" t="s">
        <v>187</v>
      </c>
      <c r="B160" s="112">
        <v>2708.9560000000001</v>
      </c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</row>
    <row r="161" spans="1:12">
      <c r="A161" s="121" t="s">
        <v>188</v>
      </c>
      <c r="B161" s="112">
        <v>2680.0320000000002</v>
      </c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</row>
    <row r="162" spans="1:12">
      <c r="A162" s="121" t="s">
        <v>190</v>
      </c>
      <c r="B162" s="112">
        <v>2661.7179999999998</v>
      </c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</row>
    <row r="163" spans="1:12">
      <c r="A163" s="121" t="s">
        <v>216</v>
      </c>
      <c r="B163" s="112">
        <v>2658.9940000000001</v>
      </c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</row>
    <row r="164" spans="1:12">
      <c r="A164" s="121" t="s">
        <v>217</v>
      </c>
      <c r="B164" s="112">
        <v>2670.0970000000002</v>
      </c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</row>
    <row r="165" spans="1:12">
      <c r="A165" s="121" t="s">
        <v>220</v>
      </c>
      <c r="B165" s="112">
        <v>2643.777</v>
      </c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</row>
    <row r="166" spans="1:12">
      <c r="A166" s="121" t="s">
        <v>223</v>
      </c>
      <c r="B166" s="112">
        <v>2582.864</v>
      </c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</row>
    <row r="167" spans="1:12">
      <c r="A167" s="121" t="s">
        <v>224</v>
      </c>
      <c r="B167" s="112">
        <v>2603.6529999999998</v>
      </c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</row>
    <row r="168" spans="1:12">
      <c r="A168" s="121" t="s">
        <v>225</v>
      </c>
      <c r="B168" s="112">
        <v>2674.6619999999998</v>
      </c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</row>
    <row r="169" spans="1:12">
      <c r="A169" s="121" t="s">
        <v>226</v>
      </c>
      <c r="B169" s="112">
        <v>2627.864</v>
      </c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</row>
    <row r="170" spans="1:12">
      <c r="A170" s="121" t="s">
        <v>227</v>
      </c>
      <c r="B170" s="112">
        <v>2630.8330000000001</v>
      </c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</row>
    <row r="171" spans="1:12">
      <c r="A171" s="121" t="s">
        <v>230</v>
      </c>
      <c r="B171" s="112">
        <v>2649.8139999999999</v>
      </c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</row>
    <row r="172" spans="1:12">
      <c r="A172" s="121" t="s">
        <v>237</v>
      </c>
      <c r="B172" s="112">
        <v>2676.9839999999999</v>
      </c>
      <c r="C172" s="112">
        <f>+'Tab12'!D33/1000</f>
        <v>2676.9839999999999</v>
      </c>
      <c r="D172" s="111"/>
      <c r="E172" s="111"/>
      <c r="F172" s="111"/>
      <c r="G172" s="111"/>
      <c r="H172" s="111"/>
      <c r="I172" s="111"/>
      <c r="J172" s="111"/>
      <c r="K172" s="111"/>
      <c r="L172" s="111"/>
    </row>
    <row r="173" spans="1:12">
      <c r="A173" s="121"/>
      <c r="B173" s="112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</row>
    <row r="174" spans="1:12">
      <c r="A174" s="121"/>
      <c r="B174" s="112"/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</row>
    <row r="175" spans="1:12">
      <c r="A175" s="121"/>
      <c r="B175" s="112"/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</row>
    <row r="176" spans="1:12">
      <c r="A176" s="121"/>
      <c r="B176" s="112"/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</row>
    <row r="177" spans="1:12">
      <c r="A177" s="121"/>
      <c r="B177" s="112"/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</row>
    <row r="178" spans="1:12">
      <c r="A178" s="121"/>
      <c r="B178" s="112"/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</row>
    <row r="179" spans="1:12">
      <c r="A179" s="121"/>
      <c r="B179" s="112"/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</row>
    <row r="180" spans="1:12">
      <c r="A180" s="121"/>
      <c r="B180" s="112"/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</row>
    <row r="181" spans="1:12">
      <c r="A181" s="121"/>
      <c r="B181" s="112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</row>
    <row r="182" spans="1:12">
      <c r="A182" s="121"/>
      <c r="B182" s="112"/>
      <c r="C182" s="111"/>
      <c r="D182" s="111"/>
      <c r="E182" s="111"/>
      <c r="F182" s="111"/>
      <c r="G182" s="111"/>
      <c r="H182" s="111"/>
      <c r="I182" s="111"/>
      <c r="J182" s="111"/>
      <c r="K182" s="111"/>
      <c r="L182" s="111"/>
    </row>
    <row r="183" spans="1:12">
      <c r="A183" s="121"/>
      <c r="B183" s="112"/>
      <c r="C183" s="111"/>
      <c r="D183" s="111"/>
      <c r="E183" s="111"/>
      <c r="F183" s="111"/>
      <c r="G183" s="111"/>
      <c r="H183" s="111"/>
      <c r="I183" s="111"/>
      <c r="J183" s="111"/>
      <c r="K183" s="111"/>
      <c r="L183" s="111"/>
    </row>
    <row r="184" spans="1:12">
      <c r="A184" s="121"/>
      <c r="B184" s="112"/>
      <c r="C184" s="111"/>
      <c r="D184" s="111"/>
      <c r="E184" s="111"/>
      <c r="F184" s="111"/>
      <c r="G184" s="111"/>
      <c r="H184" s="111"/>
      <c r="I184" s="111"/>
      <c r="J184" s="111"/>
      <c r="K184" s="111"/>
      <c r="L184" s="111"/>
    </row>
    <row r="185" spans="1:12">
      <c r="A185" s="95"/>
      <c r="B185"/>
    </row>
    <row r="186" spans="1:12">
      <c r="A186" s="95"/>
      <c r="B186"/>
    </row>
    <row r="187" spans="1:12">
      <c r="A187" s="95"/>
      <c r="B187"/>
    </row>
    <row r="188" spans="1:12">
      <c r="A188" s="95"/>
      <c r="B188"/>
    </row>
    <row r="189" spans="1:12">
      <c r="A189" s="95"/>
      <c r="B189"/>
    </row>
    <row r="190" spans="1:12">
      <c r="A190" s="95"/>
      <c r="B190"/>
    </row>
    <row r="191" spans="1:12">
      <c r="A191" s="95"/>
      <c r="B191"/>
    </row>
  </sheetData>
  <mergeCells count="2">
    <mergeCell ref="K64:K65"/>
    <mergeCell ref="A64:A65"/>
  </mergeCells>
  <phoneticPr fontId="0" type="noConversion"/>
  <hyperlinks>
    <hyperlink ref="A2" location="Innhold!A11" tooltip="Move to Tab2" display="Tilbake til innholdsfortegnelsen"/>
    <hyperlink ref="A1" location="Innhold!A1" tooltip="Move to Tab2" display="Tilbake til innholdsfortegnelsen"/>
  </hyperlinks>
  <pageMargins left="0.78740157480314965" right="0.78740157480314965" top="0.78740157480314965" bottom="0.31496062992125984" header="0.31496062992125984" footer="3.937007874015748E-2"/>
  <pageSetup paperSize="9" scale="9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68"/>
  <sheetViews>
    <sheetView showGridLines="0" showRowColHeaders="0" topLeftCell="A2" zoomScaleNormal="100" workbookViewId="0"/>
  </sheetViews>
  <sheetFormatPr defaultColWidth="11.42578125" defaultRowHeight="12.75"/>
  <cols>
    <col min="1" max="1" width="29.7109375" style="1" customWidth="1"/>
    <col min="2" max="2" width="13" style="1" customWidth="1"/>
    <col min="3" max="5" width="14.140625" style="1" customWidth="1"/>
    <col min="6" max="6" width="1.710937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/>
    <row r="2" spans="1:12">
      <c r="A2" s="87" t="s">
        <v>0</v>
      </c>
      <c r="B2" s="2"/>
      <c r="C2" s="3"/>
      <c r="D2" s="3"/>
    </row>
    <row r="3" spans="1:12" ht="6" customHeight="1">
      <c r="A3" s="4"/>
      <c r="B3" s="4"/>
      <c r="C3" s="3"/>
      <c r="D3" s="3"/>
    </row>
    <row r="4" spans="1:12" ht="16.5" thickBot="1">
      <c r="A4" s="5" t="s">
        <v>69</v>
      </c>
      <c r="B4" s="5"/>
      <c r="C4" s="6"/>
      <c r="D4" s="6"/>
      <c r="G4" s="5" t="s">
        <v>70</v>
      </c>
      <c r="H4" s="5"/>
      <c r="I4" s="6"/>
      <c r="J4" s="6"/>
      <c r="L4"/>
    </row>
    <row r="5" spans="1:12">
      <c r="A5" s="32"/>
      <c r="B5" s="45"/>
      <c r="C5" s="128" t="s">
        <v>2</v>
      </c>
      <c r="D5" s="129"/>
      <c r="E5" s="36" t="s">
        <v>16</v>
      </c>
      <c r="G5" s="32"/>
      <c r="H5" s="45"/>
      <c r="I5" s="128" t="s">
        <v>2</v>
      </c>
      <c r="J5" s="129"/>
      <c r="K5" s="36" t="s">
        <v>16</v>
      </c>
      <c r="L5"/>
    </row>
    <row r="6" spans="1:12" ht="13.5" thickBot="1">
      <c r="A6" s="33" t="s">
        <v>15</v>
      </c>
      <c r="B6" s="46"/>
      <c r="C6" s="34">
        <v>40999</v>
      </c>
      <c r="D6" s="79">
        <v>41364</v>
      </c>
      <c r="E6" s="37" t="s">
        <v>17</v>
      </c>
      <c r="G6" s="33" t="s">
        <v>15</v>
      </c>
      <c r="H6" s="46"/>
      <c r="I6" s="34">
        <v>40999</v>
      </c>
      <c r="J6" s="79">
        <v>41364</v>
      </c>
      <c r="K6" s="37" t="s">
        <v>17</v>
      </c>
      <c r="L6"/>
    </row>
    <row r="7" spans="1:12">
      <c r="A7" s="48" t="s">
        <v>18</v>
      </c>
      <c r="B7" s="49"/>
      <c r="C7" s="66"/>
      <c r="D7" s="27"/>
      <c r="E7" s="35"/>
      <c r="G7" s="50" t="s">
        <v>241</v>
      </c>
      <c r="H7" s="51"/>
      <c r="I7" s="70"/>
      <c r="J7" s="41"/>
      <c r="K7" s="39"/>
      <c r="L7"/>
    </row>
    <row r="8" spans="1:12">
      <c r="A8" s="52" t="s">
        <v>19</v>
      </c>
      <c r="B8" s="53"/>
      <c r="C8" s="67">
        <v>15230306</v>
      </c>
      <c r="D8" s="67">
        <v>15917944</v>
      </c>
      <c r="E8" s="35">
        <v>4.5</v>
      </c>
      <c r="G8" s="52" t="s">
        <v>31</v>
      </c>
      <c r="H8" s="53"/>
      <c r="I8" s="67">
        <v>799531</v>
      </c>
      <c r="J8" s="67">
        <v>786433</v>
      </c>
      <c r="K8" s="35">
        <v>-1.6</v>
      </c>
      <c r="L8"/>
    </row>
    <row r="9" spans="1:12">
      <c r="A9" s="52" t="s">
        <v>20</v>
      </c>
      <c r="B9" s="53"/>
      <c r="C9" s="67">
        <v>1259389</v>
      </c>
      <c r="D9" s="67">
        <v>1281435</v>
      </c>
      <c r="E9" s="35">
        <v>1.8</v>
      </c>
      <c r="G9" s="52" t="s">
        <v>32</v>
      </c>
      <c r="H9" s="53"/>
      <c r="I9" s="67">
        <v>378965</v>
      </c>
      <c r="J9" s="67">
        <v>468771</v>
      </c>
      <c r="K9" s="35">
        <v>23.7</v>
      </c>
      <c r="L9"/>
    </row>
    <row r="10" spans="1:12">
      <c r="A10" s="52" t="s">
        <v>21</v>
      </c>
      <c r="B10" s="53"/>
      <c r="C10" s="67">
        <v>533106</v>
      </c>
      <c r="D10" s="67">
        <v>542505</v>
      </c>
      <c r="E10" s="35">
        <v>1.8</v>
      </c>
      <c r="G10" s="50" t="s">
        <v>48</v>
      </c>
      <c r="H10" s="51"/>
      <c r="I10" s="68">
        <v>1178496</v>
      </c>
      <c r="J10" s="68">
        <v>1255204</v>
      </c>
      <c r="K10" s="39">
        <v>6.5</v>
      </c>
      <c r="L10"/>
    </row>
    <row r="11" spans="1:12">
      <c r="A11" s="52" t="s">
        <v>22</v>
      </c>
      <c r="B11" s="53"/>
      <c r="C11" s="67">
        <v>824202</v>
      </c>
      <c r="D11" s="67">
        <v>881058</v>
      </c>
      <c r="E11" s="35">
        <v>6.9</v>
      </c>
      <c r="G11" s="50"/>
      <c r="H11" s="51"/>
      <c r="I11" s="68"/>
      <c r="J11" s="41"/>
      <c r="K11" s="39"/>
      <c r="L11"/>
    </row>
    <row r="12" spans="1:12">
      <c r="A12" s="52" t="s">
        <v>23</v>
      </c>
      <c r="B12" s="53"/>
      <c r="C12" s="67">
        <v>579107</v>
      </c>
      <c r="D12" s="67">
        <v>576343</v>
      </c>
      <c r="E12" s="35">
        <v>-0.5</v>
      </c>
      <c r="G12" s="50" t="s">
        <v>242</v>
      </c>
      <c r="H12" s="51"/>
      <c r="I12" s="68"/>
      <c r="J12" s="41"/>
      <c r="K12" s="39"/>
      <c r="L12"/>
    </row>
    <row r="13" spans="1:12">
      <c r="A13" s="50" t="s">
        <v>5</v>
      </c>
      <c r="B13" s="51"/>
      <c r="C13" s="68">
        <v>18426110</v>
      </c>
      <c r="D13" s="68">
        <v>19199285</v>
      </c>
      <c r="E13" s="39">
        <v>4.2</v>
      </c>
      <c r="G13" s="50" t="s">
        <v>49</v>
      </c>
      <c r="H13" s="51"/>
      <c r="I13" s="68">
        <v>2674662</v>
      </c>
      <c r="J13" s="68">
        <v>2676984</v>
      </c>
      <c r="K13" s="39">
        <v>0.1</v>
      </c>
      <c r="L13"/>
    </row>
    <row r="14" spans="1:12">
      <c r="A14" s="52"/>
      <c r="B14" s="53"/>
      <c r="C14" s="68"/>
      <c r="D14" s="41"/>
      <c r="E14" s="39"/>
      <c r="G14" s="50"/>
      <c r="H14" s="51"/>
      <c r="I14" s="68"/>
      <c r="J14" s="41"/>
      <c r="K14" s="39"/>
    </row>
    <row r="15" spans="1:12">
      <c r="A15" s="38" t="s">
        <v>24</v>
      </c>
      <c r="B15" s="47"/>
      <c r="C15" s="68"/>
      <c r="D15" s="41"/>
      <c r="E15" s="39"/>
      <c r="G15" s="50" t="s">
        <v>243</v>
      </c>
      <c r="H15" s="51"/>
      <c r="I15" s="68"/>
      <c r="J15" s="41"/>
      <c r="K15" s="39"/>
      <c r="L15"/>
    </row>
    <row r="16" spans="1:12">
      <c r="A16" s="52" t="s">
        <v>19</v>
      </c>
      <c r="B16" s="53"/>
      <c r="C16" s="67">
        <v>6195789</v>
      </c>
      <c r="D16" s="67">
        <v>6385703</v>
      </c>
      <c r="E16" s="35">
        <v>3.1</v>
      </c>
      <c r="G16" s="52" t="s">
        <v>33</v>
      </c>
      <c r="H16" s="53"/>
      <c r="I16" s="67">
        <v>141879</v>
      </c>
      <c r="J16" s="67">
        <v>141779</v>
      </c>
      <c r="K16" s="35">
        <v>-0.1</v>
      </c>
      <c r="L16"/>
    </row>
    <row r="17" spans="1:12">
      <c r="A17" s="52" t="s">
        <v>20</v>
      </c>
      <c r="B17" s="53"/>
      <c r="C17" s="67">
        <v>473455</v>
      </c>
      <c r="D17" s="67">
        <v>476165</v>
      </c>
      <c r="E17" s="35">
        <v>0.6</v>
      </c>
      <c r="G17" s="52" t="s">
        <v>34</v>
      </c>
      <c r="H17" s="53"/>
      <c r="I17" s="67">
        <v>22918</v>
      </c>
      <c r="J17" s="67">
        <v>20474</v>
      </c>
      <c r="K17" s="35">
        <v>-10.7</v>
      </c>
      <c r="L17"/>
    </row>
    <row r="18" spans="1:12">
      <c r="A18" s="52" t="s">
        <v>21</v>
      </c>
      <c r="B18" s="53"/>
      <c r="C18" s="67">
        <v>264687</v>
      </c>
      <c r="D18" s="67">
        <v>267654</v>
      </c>
      <c r="E18" s="35">
        <v>1.1000000000000001</v>
      </c>
      <c r="G18" s="52" t="s">
        <v>28</v>
      </c>
      <c r="H18" s="53"/>
      <c r="I18" s="67">
        <v>37452</v>
      </c>
      <c r="J18" s="67">
        <v>36710</v>
      </c>
      <c r="K18" s="35">
        <v>-2</v>
      </c>
      <c r="L18"/>
    </row>
    <row r="19" spans="1:12">
      <c r="A19" s="52" t="s">
        <v>22</v>
      </c>
      <c r="B19" s="53"/>
      <c r="C19" s="67">
        <v>162024</v>
      </c>
      <c r="D19" s="67">
        <v>178607</v>
      </c>
      <c r="E19" s="35">
        <v>10.199999999999999</v>
      </c>
      <c r="G19" s="50" t="s">
        <v>50</v>
      </c>
      <c r="H19" s="51"/>
      <c r="I19" s="68">
        <v>202249</v>
      </c>
      <c r="J19" s="68">
        <v>198963</v>
      </c>
      <c r="K19" s="39">
        <v>-1.6</v>
      </c>
      <c r="L19"/>
    </row>
    <row r="20" spans="1:12">
      <c r="A20" s="52" t="s">
        <v>23</v>
      </c>
      <c r="B20" s="53"/>
      <c r="C20" s="67">
        <v>146292</v>
      </c>
      <c r="D20" s="67">
        <v>145887</v>
      </c>
      <c r="E20" s="35">
        <v>-0.3</v>
      </c>
      <c r="G20" s="50"/>
      <c r="H20" s="51"/>
      <c r="I20" s="68"/>
      <c r="J20" s="41"/>
      <c r="K20" s="39"/>
      <c r="L20"/>
    </row>
    <row r="21" spans="1:12">
      <c r="A21" s="50" t="s">
        <v>5</v>
      </c>
      <c r="B21" s="51"/>
      <c r="C21" s="68">
        <v>7242247</v>
      </c>
      <c r="D21" s="68">
        <v>7454016</v>
      </c>
      <c r="E21" s="39">
        <v>2.9</v>
      </c>
      <c r="G21" s="50" t="s">
        <v>244</v>
      </c>
      <c r="H21" s="51"/>
      <c r="I21" s="68"/>
      <c r="J21" s="41"/>
      <c r="K21" s="39"/>
      <c r="L21"/>
    </row>
    <row r="22" spans="1:12">
      <c r="A22" s="50"/>
      <c r="B22" s="51"/>
      <c r="C22" s="67"/>
      <c r="D22" s="27"/>
      <c r="E22" s="35"/>
      <c r="G22" s="52" t="s">
        <v>35</v>
      </c>
      <c r="H22" s="53"/>
      <c r="I22" s="67">
        <v>748481</v>
      </c>
      <c r="J22" s="67">
        <v>761790</v>
      </c>
      <c r="K22" s="35">
        <v>1.8</v>
      </c>
      <c r="L22"/>
    </row>
    <row r="23" spans="1:12">
      <c r="A23" s="50" t="s">
        <v>239</v>
      </c>
      <c r="B23" s="51"/>
      <c r="C23" s="68"/>
      <c r="D23" s="41"/>
      <c r="E23" s="39"/>
      <c r="G23" s="52" t="s">
        <v>36</v>
      </c>
      <c r="H23" s="53"/>
      <c r="I23" s="67">
        <v>2325746</v>
      </c>
      <c r="J23" s="67">
        <v>2663874</v>
      </c>
      <c r="K23" s="35">
        <v>14.5</v>
      </c>
      <c r="L23"/>
    </row>
    <row r="24" spans="1:12">
      <c r="A24" s="52" t="s">
        <v>25</v>
      </c>
      <c r="B24" s="53"/>
      <c r="C24" s="67">
        <v>1902434</v>
      </c>
      <c r="D24" s="67">
        <v>1916480</v>
      </c>
      <c r="E24" s="35">
        <v>0.7</v>
      </c>
      <c r="G24" s="52" t="s">
        <v>37</v>
      </c>
      <c r="H24" s="53"/>
      <c r="I24" s="67">
        <v>1279126</v>
      </c>
      <c r="J24" s="67">
        <v>1572130</v>
      </c>
      <c r="K24" s="35">
        <v>22.9</v>
      </c>
      <c r="L24"/>
    </row>
    <row r="25" spans="1:12">
      <c r="A25" s="52" t="s">
        <v>26</v>
      </c>
      <c r="B25" s="53"/>
      <c r="C25" s="67">
        <v>6092371</v>
      </c>
      <c r="D25" s="67">
        <v>6419858</v>
      </c>
      <c r="E25" s="35">
        <v>5.4</v>
      </c>
      <c r="G25" s="52" t="s">
        <v>38</v>
      </c>
      <c r="H25" s="53"/>
      <c r="I25" s="67">
        <v>1602660</v>
      </c>
      <c r="J25" s="67">
        <v>1540048</v>
      </c>
      <c r="K25" s="35">
        <v>-3.9</v>
      </c>
      <c r="L25"/>
    </row>
    <row r="26" spans="1:12">
      <c r="A26" s="52" t="s">
        <v>27</v>
      </c>
      <c r="B26" s="53"/>
      <c r="C26" s="67">
        <v>1070191</v>
      </c>
      <c r="D26" s="67">
        <v>1140888</v>
      </c>
      <c r="E26" s="35">
        <v>6.6</v>
      </c>
      <c r="G26" s="52" t="s">
        <v>39</v>
      </c>
      <c r="H26" s="53"/>
      <c r="I26" s="67">
        <v>344494</v>
      </c>
      <c r="J26" s="67">
        <v>417585</v>
      </c>
      <c r="K26" s="35">
        <v>21.2</v>
      </c>
      <c r="L26"/>
    </row>
    <row r="27" spans="1:12">
      <c r="A27" s="52" t="s">
        <v>28</v>
      </c>
      <c r="B27" s="53"/>
      <c r="C27" s="67">
        <v>453189</v>
      </c>
      <c r="D27" s="67">
        <v>505695</v>
      </c>
      <c r="E27" s="35">
        <v>11.6</v>
      </c>
      <c r="G27" s="52" t="s">
        <v>40</v>
      </c>
      <c r="H27" s="53"/>
      <c r="I27" s="67">
        <v>912541</v>
      </c>
      <c r="J27" s="67">
        <v>969684</v>
      </c>
      <c r="K27" s="35">
        <v>6.3</v>
      </c>
      <c r="L27"/>
    </row>
    <row r="28" spans="1:12">
      <c r="A28" s="50" t="s">
        <v>47</v>
      </c>
      <c r="B28" s="51"/>
      <c r="C28" s="68">
        <v>9518185</v>
      </c>
      <c r="D28" s="68">
        <v>9982921</v>
      </c>
      <c r="E28" s="39">
        <v>4.9000000000000004</v>
      </c>
      <c r="G28" s="50" t="s">
        <v>51</v>
      </c>
      <c r="H28" s="51"/>
      <c r="I28" s="68">
        <v>7213048</v>
      </c>
      <c r="J28" s="68">
        <v>7925111</v>
      </c>
      <c r="K28" s="39">
        <v>9.9</v>
      </c>
      <c r="L28"/>
    </row>
    <row r="29" spans="1:12">
      <c r="A29" s="50"/>
      <c r="B29" s="51"/>
      <c r="C29" s="67"/>
      <c r="D29" s="27"/>
      <c r="E29" s="35"/>
      <c r="G29" s="77"/>
      <c r="H29" s="78"/>
      <c r="I29" s="67"/>
      <c r="J29" s="67"/>
      <c r="K29" s="35"/>
      <c r="L29"/>
    </row>
    <row r="30" spans="1:12">
      <c r="A30" s="50" t="s">
        <v>240</v>
      </c>
      <c r="B30" s="51"/>
      <c r="C30" s="68"/>
      <c r="D30" s="41"/>
      <c r="E30" s="39"/>
      <c r="G30" s="50"/>
      <c r="H30" s="51"/>
      <c r="I30" s="68"/>
      <c r="J30" s="41"/>
      <c r="K30" s="39"/>
      <c r="L30"/>
    </row>
    <row r="31" spans="1:12" ht="13.5" thickBot="1">
      <c r="A31" s="52" t="s">
        <v>176</v>
      </c>
      <c r="B31" s="53"/>
      <c r="C31" s="94">
        <v>1220989</v>
      </c>
      <c r="D31" s="94">
        <v>1293594</v>
      </c>
      <c r="E31" s="35">
        <v>5.9464090176078566</v>
      </c>
      <c r="G31" s="75" t="s">
        <v>52</v>
      </c>
      <c r="H31" s="76"/>
      <c r="I31" s="69">
        <v>46501537</v>
      </c>
      <c r="J31" s="71">
        <v>48893228</v>
      </c>
      <c r="K31" s="55">
        <v>5.0999999999999996</v>
      </c>
      <c r="L31"/>
    </row>
    <row r="32" spans="1:12" ht="13.5" thickBot="1">
      <c r="A32" s="109" t="s">
        <v>193</v>
      </c>
      <c r="B32" s="110"/>
      <c r="C32" s="69">
        <v>7288787</v>
      </c>
      <c r="D32" s="54">
        <v>7654760</v>
      </c>
      <c r="E32" s="56">
        <v>8.5</v>
      </c>
      <c r="G32"/>
      <c r="H32"/>
      <c r="I32"/>
      <c r="J32"/>
      <c r="K32"/>
      <c r="L32"/>
    </row>
    <row r="33" spans="7:12">
      <c r="G33"/>
      <c r="H33"/>
      <c r="I33"/>
      <c r="J33"/>
      <c r="K33"/>
      <c r="L33"/>
    </row>
    <row r="34" spans="7:12">
      <c r="G34"/>
      <c r="H34"/>
      <c r="I34"/>
      <c r="J34"/>
      <c r="K34"/>
      <c r="L34"/>
    </row>
    <row r="35" spans="7:12">
      <c r="G35"/>
      <c r="H35"/>
      <c r="I35"/>
      <c r="J35"/>
      <c r="K35"/>
      <c r="L35"/>
    </row>
    <row r="36" spans="7:12">
      <c r="G36"/>
      <c r="H36"/>
      <c r="I36"/>
      <c r="J36"/>
      <c r="K36"/>
      <c r="L36"/>
    </row>
    <row r="37" spans="7:12">
      <c r="G37"/>
      <c r="H37"/>
      <c r="I37"/>
      <c r="J37"/>
      <c r="K37"/>
      <c r="L37"/>
    </row>
    <row r="38" spans="7:12">
      <c r="G38"/>
      <c r="H38"/>
      <c r="I38"/>
      <c r="J38"/>
      <c r="K38"/>
      <c r="L38"/>
    </row>
    <row r="56" spans="1:11">
      <c r="E56" s="25"/>
    </row>
    <row r="57" spans="1:11">
      <c r="E57" s="25"/>
    </row>
    <row r="58" spans="1:11">
      <c r="E58" s="25"/>
    </row>
    <row r="59" spans="1:11">
      <c r="E59" s="25"/>
    </row>
    <row r="60" spans="1:11">
      <c r="A60" s="24"/>
      <c r="B60" s="24"/>
      <c r="C60" s="24"/>
      <c r="D60" s="24"/>
      <c r="E60" s="24"/>
      <c r="G60" s="24"/>
      <c r="H60" s="24"/>
      <c r="I60" s="24"/>
      <c r="J60" s="24"/>
      <c r="K60" s="24"/>
    </row>
    <row r="61" spans="1:11">
      <c r="A61" s="126">
        <v>6</v>
      </c>
      <c r="E61" s="25" t="s">
        <v>245</v>
      </c>
      <c r="G61" s="26" t="s">
        <v>245</v>
      </c>
      <c r="K61" s="125">
        <v>7</v>
      </c>
    </row>
    <row r="62" spans="1:11">
      <c r="A62" s="127"/>
      <c r="E62" s="25" t="s">
        <v>246</v>
      </c>
      <c r="G62" s="26" t="s">
        <v>246</v>
      </c>
      <c r="K62" s="123"/>
    </row>
    <row r="67" spans="1:5">
      <c r="A67" s="59"/>
      <c r="B67" s="59"/>
      <c r="C67" s="59"/>
      <c r="D67" s="59"/>
      <c r="E67" s="59"/>
    </row>
    <row r="68" spans="1:5">
      <c r="A68" s="59"/>
      <c r="B68" s="59"/>
      <c r="C68" s="59"/>
      <c r="D68" s="59"/>
      <c r="E68" s="59"/>
    </row>
  </sheetData>
  <mergeCells count="4">
    <mergeCell ref="C5:D5"/>
    <mergeCell ref="I5:J5"/>
    <mergeCell ref="K61:K62"/>
    <mergeCell ref="A61:A62"/>
  </mergeCells>
  <phoneticPr fontId="0" type="noConversion"/>
  <hyperlinks>
    <hyperlink ref="A2" location="Innhold!A19" tooltip="Move to Tab2" display="Tilbake til innholdsfortegnelsen"/>
  </hyperlinks>
  <pageMargins left="0.78740157480314965" right="0.78740157480314965" top="0.78740157480314965" bottom="0.31496062992125984" header="0.31496062992125984" footer="3.937007874015748E-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62"/>
  <sheetViews>
    <sheetView showGridLines="0" showRowColHeaders="0" topLeftCell="A2" zoomScaleNormal="100" workbookViewId="0"/>
  </sheetViews>
  <sheetFormatPr defaultColWidth="11.42578125" defaultRowHeight="12.75"/>
  <cols>
    <col min="1" max="1" width="29.7109375" style="1" customWidth="1"/>
    <col min="2" max="2" width="13" style="1" customWidth="1"/>
    <col min="3" max="5" width="14.140625" style="1" customWidth="1"/>
    <col min="6" max="6" width="1.710937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/>
    <row r="2" spans="1:12">
      <c r="A2" s="87" t="s">
        <v>0</v>
      </c>
      <c r="B2" s="2"/>
      <c r="C2" s="3"/>
      <c r="D2" s="3"/>
    </row>
    <row r="3" spans="1:12" ht="6" customHeight="1">
      <c r="A3" s="4"/>
      <c r="B3" s="4"/>
      <c r="C3" s="3"/>
      <c r="D3" s="3"/>
    </row>
    <row r="4" spans="1:12" ht="16.5" thickBot="1">
      <c r="A4" s="5" t="s">
        <v>71</v>
      </c>
      <c r="B4" s="5"/>
      <c r="C4" s="6"/>
      <c r="D4" s="6"/>
      <c r="G4" s="5" t="s">
        <v>72</v>
      </c>
      <c r="H4" s="5"/>
      <c r="I4" s="6"/>
      <c r="J4" s="6"/>
      <c r="L4"/>
    </row>
    <row r="5" spans="1:12">
      <c r="A5" s="32"/>
      <c r="B5" s="45"/>
      <c r="C5" s="128" t="s">
        <v>73</v>
      </c>
      <c r="D5" s="129"/>
      <c r="E5" s="36" t="s">
        <v>16</v>
      </c>
      <c r="G5" s="32"/>
      <c r="H5" s="45"/>
      <c r="I5" s="128" t="s">
        <v>73</v>
      </c>
      <c r="J5" s="129"/>
      <c r="K5" s="36" t="s">
        <v>16</v>
      </c>
      <c r="L5"/>
    </row>
    <row r="6" spans="1:12" ht="13.5" thickBot="1">
      <c r="A6" s="33" t="s">
        <v>15</v>
      </c>
      <c r="B6" s="46"/>
      <c r="C6" s="34">
        <v>40999</v>
      </c>
      <c r="D6" s="79">
        <v>41364</v>
      </c>
      <c r="E6" s="37" t="s">
        <v>17</v>
      </c>
      <c r="G6" s="33" t="s">
        <v>15</v>
      </c>
      <c r="H6" s="46"/>
      <c r="I6" s="34">
        <v>40999</v>
      </c>
      <c r="J6" s="79">
        <v>41364</v>
      </c>
      <c r="K6" s="37" t="s">
        <v>17</v>
      </c>
      <c r="L6"/>
    </row>
    <row r="7" spans="1:12">
      <c r="A7" s="48" t="s">
        <v>18</v>
      </c>
      <c r="B7" s="49"/>
      <c r="C7" s="132" t="s">
        <v>41</v>
      </c>
      <c r="D7" s="133"/>
      <c r="E7" s="35"/>
      <c r="G7" s="50" t="s">
        <v>241</v>
      </c>
      <c r="H7" s="51"/>
      <c r="I7" s="132" t="s">
        <v>43</v>
      </c>
      <c r="J7" s="133"/>
      <c r="K7" s="39"/>
      <c r="L7"/>
    </row>
    <row r="8" spans="1:12">
      <c r="A8" s="52" t="s">
        <v>19</v>
      </c>
      <c r="B8" s="53"/>
      <c r="C8" s="67">
        <v>2730474</v>
      </c>
      <c r="D8" s="67">
        <v>2776573</v>
      </c>
      <c r="E8" s="35">
        <v>1.7</v>
      </c>
      <c r="G8" s="52" t="s">
        <v>31</v>
      </c>
      <c r="H8" s="53"/>
      <c r="I8" s="67">
        <v>1136557</v>
      </c>
      <c r="J8" s="67">
        <v>1143681</v>
      </c>
      <c r="K8" s="35">
        <v>0.6</v>
      </c>
      <c r="L8"/>
    </row>
    <row r="9" spans="1:12">
      <c r="A9" s="52" t="s">
        <v>20</v>
      </c>
      <c r="B9" s="53"/>
      <c r="C9" s="67">
        <v>91885</v>
      </c>
      <c r="D9" s="67">
        <v>103331</v>
      </c>
      <c r="E9" s="35">
        <v>12.5</v>
      </c>
      <c r="G9" s="52" t="s">
        <v>32</v>
      </c>
      <c r="H9" s="53"/>
      <c r="I9" s="67">
        <v>2875684</v>
      </c>
      <c r="J9" s="67">
        <v>2450591</v>
      </c>
      <c r="K9" s="35">
        <v>-14.8</v>
      </c>
      <c r="L9"/>
    </row>
    <row r="10" spans="1:12">
      <c r="A10" s="52" t="s">
        <v>21</v>
      </c>
      <c r="B10" s="53"/>
      <c r="C10" s="67">
        <v>280761</v>
      </c>
      <c r="D10" s="67">
        <v>276967</v>
      </c>
      <c r="E10" s="35">
        <v>-1.4</v>
      </c>
      <c r="G10" s="50" t="s">
        <v>48</v>
      </c>
      <c r="H10" s="51"/>
      <c r="I10" s="68">
        <v>4012241</v>
      </c>
      <c r="J10" s="68">
        <v>3594272</v>
      </c>
      <c r="K10" s="39">
        <v>-10.4</v>
      </c>
      <c r="L10"/>
    </row>
    <row r="11" spans="1:12">
      <c r="A11" s="52" t="s">
        <v>22</v>
      </c>
      <c r="B11" s="53"/>
      <c r="C11" s="67">
        <v>378453</v>
      </c>
      <c r="D11" s="67">
        <v>385311</v>
      </c>
      <c r="E11" s="35">
        <v>1.8</v>
      </c>
      <c r="G11" s="50"/>
      <c r="H11" s="51"/>
      <c r="I11" s="68"/>
      <c r="J11" s="41"/>
      <c r="K11" s="39"/>
      <c r="L11"/>
    </row>
    <row r="12" spans="1:12">
      <c r="A12" s="52" t="s">
        <v>23</v>
      </c>
      <c r="B12" s="53"/>
      <c r="C12" s="67">
        <v>428810</v>
      </c>
      <c r="D12" s="67">
        <v>423273</v>
      </c>
      <c r="E12" s="35">
        <v>-1.3</v>
      </c>
      <c r="G12" s="50" t="s">
        <v>242</v>
      </c>
      <c r="H12" s="51"/>
      <c r="I12" s="68"/>
      <c r="J12" s="41"/>
      <c r="K12" s="39"/>
      <c r="L12"/>
    </row>
    <row r="13" spans="1:12">
      <c r="A13" s="50" t="s">
        <v>5</v>
      </c>
      <c r="B13" s="51"/>
      <c r="C13" s="68">
        <v>3910383</v>
      </c>
      <c r="D13" s="68">
        <v>3965455</v>
      </c>
      <c r="E13" s="39">
        <v>1.4</v>
      </c>
      <c r="G13" s="50" t="s">
        <v>49</v>
      </c>
      <c r="H13" s="51"/>
      <c r="I13" s="68">
        <v>1637644</v>
      </c>
      <c r="J13" s="68">
        <v>1700504</v>
      </c>
      <c r="K13" s="39">
        <v>3.8</v>
      </c>
      <c r="L13"/>
    </row>
    <row r="14" spans="1:12">
      <c r="A14" s="52"/>
      <c r="B14" s="53"/>
      <c r="C14" s="68"/>
      <c r="D14" s="41"/>
      <c r="E14" s="39"/>
      <c r="G14" s="50"/>
      <c r="H14" s="51"/>
      <c r="I14" s="68"/>
      <c r="J14" s="41"/>
      <c r="K14" s="39"/>
    </row>
    <row r="15" spans="1:12">
      <c r="A15" s="38" t="s">
        <v>24</v>
      </c>
      <c r="B15" s="47"/>
      <c r="C15" s="68"/>
      <c r="D15" s="41"/>
      <c r="E15" s="39"/>
      <c r="G15" s="50" t="s">
        <v>243</v>
      </c>
      <c r="H15" s="51"/>
      <c r="I15" s="132" t="s">
        <v>44</v>
      </c>
      <c r="J15" s="133"/>
      <c r="K15" s="39"/>
      <c r="L15"/>
    </row>
    <row r="16" spans="1:12">
      <c r="A16" s="52" t="s">
        <v>19</v>
      </c>
      <c r="B16" s="53"/>
      <c r="C16" s="67">
        <v>2667687</v>
      </c>
      <c r="D16" s="67">
        <v>2730634</v>
      </c>
      <c r="E16" s="35">
        <v>2.4</v>
      </c>
      <c r="G16" s="52" t="s">
        <v>33</v>
      </c>
      <c r="H16" s="53"/>
      <c r="I16" s="67">
        <v>205</v>
      </c>
      <c r="J16" s="67">
        <v>184</v>
      </c>
      <c r="K16" s="35">
        <v>-10.199999999999999</v>
      </c>
      <c r="L16"/>
    </row>
    <row r="17" spans="1:12">
      <c r="A17" s="52" t="s">
        <v>20</v>
      </c>
      <c r="B17" s="53"/>
      <c r="C17" s="67">
        <v>77468</v>
      </c>
      <c r="D17" s="67">
        <v>72784</v>
      </c>
      <c r="E17" s="35">
        <v>-6</v>
      </c>
      <c r="G17" s="52" t="s">
        <v>34</v>
      </c>
      <c r="H17" s="53"/>
      <c r="I17" s="67">
        <v>116</v>
      </c>
      <c r="J17" s="67">
        <v>91</v>
      </c>
      <c r="K17" s="35">
        <v>-21.6</v>
      </c>
      <c r="L17"/>
    </row>
    <row r="18" spans="1:12">
      <c r="A18" s="52" t="s">
        <v>21</v>
      </c>
      <c r="B18" s="53"/>
      <c r="C18" s="67">
        <v>266494</v>
      </c>
      <c r="D18" s="67">
        <v>269652</v>
      </c>
      <c r="E18" s="35">
        <v>1.2</v>
      </c>
      <c r="G18" s="52" t="s">
        <v>28</v>
      </c>
      <c r="H18" s="53"/>
      <c r="I18" s="67">
        <v>534</v>
      </c>
      <c r="J18" s="67">
        <v>444</v>
      </c>
      <c r="K18" s="35">
        <v>-16.899999999999999</v>
      </c>
      <c r="L18"/>
    </row>
    <row r="19" spans="1:12">
      <c r="A19" s="52" t="s">
        <v>22</v>
      </c>
      <c r="B19" s="53"/>
      <c r="C19" s="67">
        <v>213434</v>
      </c>
      <c r="D19" s="67">
        <v>217096</v>
      </c>
      <c r="E19" s="35">
        <v>1.7</v>
      </c>
      <c r="G19" s="50" t="s">
        <v>53</v>
      </c>
      <c r="H19" s="51"/>
      <c r="I19" s="68">
        <v>855</v>
      </c>
      <c r="J19" s="68">
        <v>719</v>
      </c>
      <c r="K19" s="39">
        <v>-15.9</v>
      </c>
      <c r="L19"/>
    </row>
    <row r="20" spans="1:12">
      <c r="A20" s="52" t="s">
        <v>23</v>
      </c>
      <c r="B20" s="53"/>
      <c r="C20" s="67">
        <v>185708</v>
      </c>
      <c r="D20" s="67">
        <v>192517</v>
      </c>
      <c r="E20" s="35">
        <v>3.7</v>
      </c>
      <c r="G20" s="50"/>
      <c r="H20" s="51"/>
      <c r="I20" s="68"/>
      <c r="J20" s="41"/>
      <c r="K20" s="39"/>
      <c r="L20"/>
    </row>
    <row r="21" spans="1:12">
      <c r="A21" s="50" t="s">
        <v>5</v>
      </c>
      <c r="B21" s="51"/>
      <c r="C21" s="68">
        <v>3410791</v>
      </c>
      <c r="D21" s="68">
        <v>3482683</v>
      </c>
      <c r="E21" s="39">
        <v>2.1</v>
      </c>
      <c r="G21" s="50" t="s">
        <v>244</v>
      </c>
      <c r="H21" s="51"/>
      <c r="I21" s="132" t="s">
        <v>74</v>
      </c>
      <c r="J21" s="133"/>
      <c r="K21" s="39"/>
      <c r="L21"/>
    </row>
    <row r="22" spans="1:12">
      <c r="A22" s="50"/>
      <c r="B22" s="51"/>
      <c r="C22" s="68"/>
      <c r="D22" s="41"/>
      <c r="E22" s="39"/>
      <c r="G22" s="52" t="s">
        <v>35</v>
      </c>
      <c r="H22" s="53"/>
      <c r="I22" s="67">
        <v>316748</v>
      </c>
      <c r="J22" s="67">
        <v>315073</v>
      </c>
      <c r="K22" s="35">
        <v>-0.5</v>
      </c>
      <c r="L22"/>
    </row>
    <row r="23" spans="1:12">
      <c r="A23" s="50" t="s">
        <v>239</v>
      </c>
      <c r="B23" s="51"/>
      <c r="C23" s="68"/>
      <c r="D23" s="41"/>
      <c r="E23" s="39"/>
      <c r="G23" s="52" t="s">
        <v>36</v>
      </c>
      <c r="H23" s="53"/>
      <c r="I23" s="67">
        <v>2253309</v>
      </c>
      <c r="J23" s="67">
        <v>2504021</v>
      </c>
      <c r="K23" s="35">
        <v>11.1</v>
      </c>
      <c r="L23"/>
    </row>
    <row r="24" spans="1:12">
      <c r="A24" s="52" t="s">
        <v>25</v>
      </c>
      <c r="B24" s="53"/>
      <c r="C24" s="67">
        <v>1886093</v>
      </c>
      <c r="D24" s="67">
        <v>1899641</v>
      </c>
      <c r="E24" s="35">
        <v>0.7</v>
      </c>
      <c r="G24" s="52" t="s">
        <v>37</v>
      </c>
      <c r="H24" s="53"/>
      <c r="I24" s="67">
        <v>121091</v>
      </c>
      <c r="J24" s="67">
        <v>136837</v>
      </c>
      <c r="K24" s="35">
        <v>13</v>
      </c>
      <c r="L24"/>
    </row>
    <row r="25" spans="1:12">
      <c r="A25" s="52" t="s">
        <v>26</v>
      </c>
      <c r="B25" s="53"/>
      <c r="C25" s="67">
        <v>1207735</v>
      </c>
      <c r="D25" s="67">
        <v>1212338</v>
      </c>
      <c r="E25" s="35">
        <v>0.4</v>
      </c>
      <c r="G25" s="52" t="s">
        <v>218</v>
      </c>
      <c r="H25" s="53"/>
      <c r="I25" s="67">
        <v>1647724</v>
      </c>
      <c r="J25" s="67">
        <v>1804046</v>
      </c>
      <c r="K25" s="35">
        <v>9.5</v>
      </c>
      <c r="L25"/>
    </row>
    <row r="26" spans="1:12">
      <c r="A26" s="52" t="s">
        <v>27</v>
      </c>
      <c r="B26" s="53"/>
      <c r="C26" s="67">
        <v>521410</v>
      </c>
      <c r="D26" s="67">
        <v>526843</v>
      </c>
      <c r="E26" s="35">
        <v>1</v>
      </c>
      <c r="G26" s="52" t="s">
        <v>39</v>
      </c>
      <c r="H26" s="53"/>
      <c r="I26" s="67"/>
      <c r="J26" s="67"/>
      <c r="K26" s="35"/>
      <c r="L26"/>
    </row>
    <row r="27" spans="1:12">
      <c r="A27" s="52" t="s">
        <v>28</v>
      </c>
      <c r="B27" s="53"/>
      <c r="C27" s="67"/>
      <c r="D27" s="67"/>
      <c r="E27" s="35"/>
      <c r="G27" s="52" t="s">
        <v>40</v>
      </c>
      <c r="H27" s="53"/>
      <c r="I27" s="67"/>
      <c r="J27" s="40"/>
      <c r="K27" s="35"/>
      <c r="L27"/>
    </row>
    <row r="28" spans="1:12" ht="13.5" thickBot="1">
      <c r="A28" s="50" t="s">
        <v>47</v>
      </c>
      <c r="B28" s="51"/>
      <c r="C28" s="68">
        <v>3615238</v>
      </c>
      <c r="D28" s="68">
        <v>3638822</v>
      </c>
      <c r="E28" s="39">
        <v>0.7</v>
      </c>
      <c r="G28" s="75" t="s">
        <v>51</v>
      </c>
      <c r="H28" s="76"/>
      <c r="I28" s="69">
        <v>4338872</v>
      </c>
      <c r="J28" s="54">
        <v>4759977</v>
      </c>
      <c r="K28" s="56">
        <v>9.6999999999999993</v>
      </c>
      <c r="L28"/>
    </row>
    <row r="29" spans="1:12">
      <c r="A29" s="50"/>
      <c r="B29" s="51"/>
      <c r="C29" s="68"/>
      <c r="D29" s="41"/>
      <c r="E29" s="39"/>
      <c r="G29"/>
      <c r="H29"/>
      <c r="I29"/>
      <c r="J29"/>
      <c r="K29"/>
      <c r="L29"/>
    </row>
    <row r="30" spans="1:12">
      <c r="A30" s="50" t="s">
        <v>240</v>
      </c>
      <c r="B30" s="51"/>
      <c r="C30" s="132" t="s">
        <v>42</v>
      </c>
      <c r="D30" s="133"/>
      <c r="E30" s="39"/>
      <c r="G30"/>
      <c r="H30"/>
      <c r="I30"/>
      <c r="J30"/>
      <c r="K30"/>
      <c r="L30"/>
    </row>
    <row r="31" spans="1:12">
      <c r="A31" s="52" t="s">
        <v>177</v>
      </c>
      <c r="B31" s="53"/>
      <c r="C31" s="94">
        <v>840798</v>
      </c>
      <c r="D31" s="94">
        <v>873745</v>
      </c>
      <c r="E31" s="35">
        <v>3.9185392924340867</v>
      </c>
      <c r="G31"/>
      <c r="H31"/>
      <c r="I31"/>
      <c r="J31"/>
      <c r="K31"/>
      <c r="L31"/>
    </row>
    <row r="32" spans="1:12" ht="13.5" thickBot="1">
      <c r="A32" s="130" t="s">
        <v>193</v>
      </c>
      <c r="B32" s="131"/>
      <c r="C32" s="69">
        <v>7490129</v>
      </c>
      <c r="D32" s="54">
        <v>8030992</v>
      </c>
      <c r="E32" s="56">
        <v>7.2210104792587604</v>
      </c>
      <c r="G32"/>
      <c r="H32"/>
      <c r="I32"/>
      <c r="J32"/>
      <c r="K32"/>
      <c r="L32"/>
    </row>
    <row r="33" spans="7:12">
      <c r="G33"/>
      <c r="H33"/>
      <c r="I33"/>
      <c r="J33"/>
      <c r="K33"/>
      <c r="L33"/>
    </row>
    <row r="34" spans="7:12">
      <c r="G34"/>
      <c r="H34"/>
      <c r="I34"/>
      <c r="J34"/>
      <c r="K34"/>
      <c r="L34"/>
    </row>
    <row r="35" spans="7:12">
      <c r="G35"/>
      <c r="H35"/>
      <c r="I35"/>
      <c r="J35"/>
      <c r="K35"/>
      <c r="L35"/>
    </row>
    <row r="45" spans="7:12">
      <c r="I45" s="85"/>
    </row>
    <row r="54" spans="1:11">
      <c r="E54" s="25"/>
    </row>
    <row r="55" spans="1:11">
      <c r="E55" s="25"/>
    </row>
    <row r="56" spans="1:11">
      <c r="E56" s="25"/>
    </row>
    <row r="57" spans="1:11">
      <c r="E57" s="25"/>
    </row>
    <row r="58" spans="1:11">
      <c r="E58" s="25"/>
    </row>
    <row r="59" spans="1:11">
      <c r="E59" s="25"/>
    </row>
    <row r="60" spans="1:11">
      <c r="A60" s="24"/>
      <c r="B60" s="24"/>
      <c r="C60" s="24"/>
      <c r="D60" s="24"/>
      <c r="E60" s="24"/>
      <c r="G60" s="24"/>
      <c r="H60" s="24"/>
      <c r="I60" s="24"/>
      <c r="J60" s="24"/>
      <c r="K60" s="24"/>
    </row>
    <row r="61" spans="1:11">
      <c r="A61" s="126">
        <v>8</v>
      </c>
      <c r="E61" s="25" t="s">
        <v>245</v>
      </c>
      <c r="G61" s="26" t="s">
        <v>245</v>
      </c>
      <c r="K61" s="125">
        <v>9</v>
      </c>
    </row>
    <row r="62" spans="1:11">
      <c r="A62" s="127"/>
      <c r="E62" s="25" t="s">
        <v>246</v>
      </c>
      <c r="G62" s="26" t="s">
        <v>246</v>
      </c>
      <c r="K62" s="123"/>
    </row>
  </sheetData>
  <mergeCells count="10">
    <mergeCell ref="A32:B32"/>
    <mergeCell ref="C5:D5"/>
    <mergeCell ref="C30:D30"/>
    <mergeCell ref="K61:K62"/>
    <mergeCell ref="C7:D7"/>
    <mergeCell ref="I21:J21"/>
    <mergeCell ref="I15:J15"/>
    <mergeCell ref="I5:J5"/>
    <mergeCell ref="I7:J7"/>
    <mergeCell ref="A61:A62"/>
  </mergeCells>
  <phoneticPr fontId="0" type="noConversion"/>
  <hyperlinks>
    <hyperlink ref="A2" location="Innhold!A20" tooltip="Move to Tab2" display="Tilbake til innholdsfortegnelsen"/>
  </hyperlinks>
  <pageMargins left="0.78740157480314965" right="0.78740157480314965" top="0.78740157480314965" bottom="0.31496062992125984" header="0.31496062992125984" footer="3.937007874015748E-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2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87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45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>
        <v>40633</v>
      </c>
      <c r="C6" s="15">
        <v>40999</v>
      </c>
      <c r="D6" s="81">
        <v>41364</v>
      </c>
      <c r="E6" s="15">
        <v>40633</v>
      </c>
      <c r="F6" s="15">
        <v>40999</v>
      </c>
      <c r="G6" s="16">
        <v>41364</v>
      </c>
    </row>
    <row r="7" spans="1:7">
      <c r="A7" s="17" t="s">
        <v>146</v>
      </c>
      <c r="B7" s="18">
        <v>11082564</v>
      </c>
      <c r="C7" s="18">
        <v>11630022</v>
      </c>
      <c r="D7" s="19">
        <v>12095550</v>
      </c>
      <c r="E7" s="27">
        <v>25.3</v>
      </c>
      <c r="F7" s="27">
        <v>25</v>
      </c>
      <c r="G7" s="28">
        <v>24.7</v>
      </c>
    </row>
    <row r="8" spans="1:7">
      <c r="A8" s="17" t="s">
        <v>170</v>
      </c>
      <c r="B8" s="18">
        <v>606058</v>
      </c>
      <c r="C8" s="18">
        <v>661726</v>
      </c>
      <c r="D8" s="19">
        <v>814415</v>
      </c>
      <c r="E8" s="27">
        <v>1.4</v>
      </c>
      <c r="F8" s="27">
        <v>1.4</v>
      </c>
      <c r="G8" s="28">
        <v>1.7</v>
      </c>
    </row>
    <row r="9" spans="1:7">
      <c r="A9" s="17" t="s">
        <v>151</v>
      </c>
      <c r="B9" s="18">
        <v>11935416</v>
      </c>
      <c r="C9" s="18">
        <v>12108214</v>
      </c>
      <c r="D9" s="19">
        <v>12330210</v>
      </c>
      <c r="E9" s="27">
        <v>27.2</v>
      </c>
      <c r="F9" s="27">
        <v>26</v>
      </c>
      <c r="G9" s="28">
        <v>25.2</v>
      </c>
    </row>
    <row r="10" spans="1:7">
      <c r="A10" s="17" t="s">
        <v>189</v>
      </c>
      <c r="B10" s="18">
        <v>7392916</v>
      </c>
      <c r="C10" s="18">
        <v>7467013</v>
      </c>
      <c r="D10" s="19">
        <v>7331076</v>
      </c>
      <c r="E10" s="27">
        <v>16.899999999999999</v>
      </c>
      <c r="F10" s="27">
        <v>16.100000000000001</v>
      </c>
      <c r="G10" s="28">
        <v>15</v>
      </c>
    </row>
    <row r="11" spans="1:7">
      <c r="A11" s="17" t="s">
        <v>221</v>
      </c>
      <c r="B11" s="18">
        <v>4483027</v>
      </c>
      <c r="C11" s="18">
        <v>4753805</v>
      </c>
      <c r="D11" s="19">
        <v>4933911</v>
      </c>
      <c r="E11" s="27">
        <v>10.199999999999999</v>
      </c>
      <c r="F11" s="27">
        <v>10.199999999999999</v>
      </c>
      <c r="G11" s="28">
        <v>10.1</v>
      </c>
    </row>
    <row r="12" spans="1:7">
      <c r="A12" s="17" t="s">
        <v>14</v>
      </c>
      <c r="B12" s="18">
        <v>525195</v>
      </c>
      <c r="C12" s="18">
        <v>571726</v>
      </c>
      <c r="D12" s="19">
        <v>628119</v>
      </c>
      <c r="E12" s="27">
        <v>1.2</v>
      </c>
      <c r="F12" s="27">
        <v>1.2</v>
      </c>
      <c r="G12" s="28">
        <v>1.3</v>
      </c>
    </row>
    <row r="13" spans="1:7">
      <c r="A13" s="17" t="s">
        <v>167</v>
      </c>
      <c r="B13" s="18">
        <v>1169955</v>
      </c>
      <c r="C13" s="18">
        <v>1305544</v>
      </c>
      <c r="D13" s="19">
        <v>1334460</v>
      </c>
      <c r="E13" s="27">
        <v>2.7</v>
      </c>
      <c r="F13" s="27">
        <v>2.8</v>
      </c>
      <c r="G13" s="28">
        <v>2.7</v>
      </c>
    </row>
    <row r="14" spans="1:7">
      <c r="A14" s="17" t="s">
        <v>184</v>
      </c>
      <c r="B14" s="18">
        <v>918940</v>
      </c>
      <c r="C14" s="18">
        <v>1067272</v>
      </c>
      <c r="D14" s="19">
        <v>1186611</v>
      </c>
      <c r="E14" s="27">
        <v>2.1</v>
      </c>
      <c r="F14" s="27">
        <v>2.2999999999999998</v>
      </c>
      <c r="G14" s="28">
        <v>2.4</v>
      </c>
    </row>
    <row r="15" spans="1:7">
      <c r="A15" s="17" t="s">
        <v>147</v>
      </c>
      <c r="B15" s="18">
        <v>589129</v>
      </c>
      <c r="C15" s="18">
        <v>650800</v>
      </c>
      <c r="D15" s="19">
        <v>724381</v>
      </c>
      <c r="E15" s="27">
        <v>1.3</v>
      </c>
      <c r="F15" s="27">
        <v>1.4</v>
      </c>
      <c r="G15" s="28">
        <v>1.5</v>
      </c>
    </row>
    <row r="16" spans="1:7">
      <c r="A16" s="17" t="s">
        <v>222</v>
      </c>
      <c r="B16" s="18">
        <v>1746245</v>
      </c>
      <c r="C16" s="18">
        <v>2049227</v>
      </c>
      <c r="D16" s="19">
        <v>2178693</v>
      </c>
      <c r="E16" s="27">
        <v>4</v>
      </c>
      <c r="F16" s="27">
        <v>4.4000000000000004</v>
      </c>
      <c r="G16" s="28">
        <v>4.5</v>
      </c>
    </row>
    <row r="17" spans="1:8">
      <c r="A17" s="17" t="s">
        <v>233</v>
      </c>
      <c r="B17" s="18">
        <v>1760920</v>
      </c>
      <c r="C17" s="18">
        <v>1915751</v>
      </c>
      <c r="D17" s="19">
        <v>2046995</v>
      </c>
      <c r="E17" s="27">
        <v>4</v>
      </c>
      <c r="F17" s="27">
        <v>4.0999999999999996</v>
      </c>
      <c r="G17" s="28">
        <v>4.2</v>
      </c>
    </row>
    <row r="18" spans="1:8">
      <c r="A18" s="17" t="s">
        <v>148</v>
      </c>
      <c r="B18" s="18">
        <v>20738</v>
      </c>
      <c r="C18" s="18">
        <v>17852</v>
      </c>
      <c r="D18" s="19">
        <v>17756</v>
      </c>
      <c r="E18" s="27">
        <v>0</v>
      </c>
      <c r="F18" s="27">
        <v>0</v>
      </c>
      <c r="G18" s="28">
        <v>0</v>
      </c>
    </row>
    <row r="19" spans="1:8">
      <c r="A19" s="17" t="s">
        <v>149</v>
      </c>
      <c r="B19" s="18">
        <v>313063</v>
      </c>
      <c r="C19" s="18">
        <v>457453</v>
      </c>
      <c r="D19" s="19">
        <v>500782</v>
      </c>
      <c r="E19" s="27">
        <v>0.7</v>
      </c>
      <c r="F19" s="27">
        <v>1</v>
      </c>
      <c r="G19" s="28">
        <v>1</v>
      </c>
    </row>
    <row r="20" spans="1:8">
      <c r="A20" s="17" t="s">
        <v>228</v>
      </c>
      <c r="B20" s="18">
        <v>0</v>
      </c>
      <c r="C20" s="18">
        <v>0</v>
      </c>
      <c r="D20" s="19">
        <v>504286</v>
      </c>
      <c r="E20" s="27" t="s">
        <v>247</v>
      </c>
      <c r="F20" s="27" t="s">
        <v>247</v>
      </c>
      <c r="G20" s="28">
        <v>1</v>
      </c>
    </row>
    <row r="21" spans="1:8">
      <c r="A21" s="17" t="s">
        <v>234</v>
      </c>
      <c r="B21" s="18">
        <v>0</v>
      </c>
      <c r="C21" s="18">
        <v>0</v>
      </c>
      <c r="D21" s="19">
        <v>109481</v>
      </c>
      <c r="E21" s="27" t="s">
        <v>247</v>
      </c>
      <c r="F21" s="27" t="s">
        <v>247</v>
      </c>
      <c r="G21" s="28">
        <v>0.2</v>
      </c>
    </row>
    <row r="22" spans="1:8">
      <c r="A22" s="17" t="s">
        <v>238</v>
      </c>
      <c r="B22" s="18">
        <v>0</v>
      </c>
      <c r="C22" s="18">
        <v>0</v>
      </c>
      <c r="D22" s="19">
        <v>46242</v>
      </c>
      <c r="E22" s="27" t="s">
        <v>247</v>
      </c>
      <c r="F22" s="27" t="s">
        <v>247</v>
      </c>
      <c r="G22" s="28">
        <v>0.1</v>
      </c>
    </row>
    <row r="23" spans="1:8">
      <c r="A23" s="17" t="s">
        <v>215</v>
      </c>
      <c r="B23" s="18">
        <v>14838</v>
      </c>
      <c r="C23" s="18">
        <v>88604</v>
      </c>
      <c r="D23" s="19">
        <v>73780</v>
      </c>
      <c r="E23" s="27">
        <v>0</v>
      </c>
      <c r="F23" s="27">
        <v>0.2</v>
      </c>
      <c r="G23" s="28">
        <v>0.2</v>
      </c>
    </row>
    <row r="24" spans="1:8">
      <c r="A24" s="17" t="s">
        <v>175</v>
      </c>
      <c r="B24" s="18">
        <v>283240</v>
      </c>
      <c r="C24" s="18">
        <v>510971</v>
      </c>
      <c r="D24" s="19">
        <v>339572</v>
      </c>
      <c r="E24" s="27">
        <v>0.6</v>
      </c>
      <c r="F24" s="27">
        <v>1.1000000000000001</v>
      </c>
      <c r="G24" s="28">
        <v>0.7</v>
      </c>
    </row>
    <row r="25" spans="1:8">
      <c r="A25" s="17" t="s">
        <v>163</v>
      </c>
      <c r="B25" s="18">
        <v>72682</v>
      </c>
      <c r="C25" s="18">
        <v>72682</v>
      </c>
      <c r="D25" s="19">
        <v>73767</v>
      </c>
      <c r="E25" s="27">
        <v>0.2</v>
      </c>
      <c r="F25" s="27">
        <v>0.2</v>
      </c>
      <c r="G25" s="28">
        <v>0.2</v>
      </c>
    </row>
    <row r="26" spans="1:8">
      <c r="A26" s="17" t="s">
        <v>168</v>
      </c>
      <c r="B26" s="18">
        <v>643379</v>
      </c>
      <c r="C26" s="18">
        <v>842506</v>
      </c>
      <c r="D26" s="19">
        <v>994960</v>
      </c>
      <c r="E26" s="27">
        <v>1.5</v>
      </c>
      <c r="F26" s="27">
        <v>1.8</v>
      </c>
      <c r="G26" s="28">
        <v>2</v>
      </c>
      <c r="H26"/>
    </row>
    <row r="27" spans="1:8">
      <c r="A27" s="17" t="s">
        <v>185</v>
      </c>
      <c r="B27" s="18">
        <v>145181</v>
      </c>
      <c r="C27" s="18">
        <v>156982</v>
      </c>
      <c r="D27" s="19">
        <v>179815</v>
      </c>
      <c r="E27" s="27">
        <v>0.3</v>
      </c>
      <c r="F27" s="27">
        <v>0.3</v>
      </c>
      <c r="G27" s="28">
        <v>0.4</v>
      </c>
      <c r="H27"/>
    </row>
    <row r="28" spans="1:8">
      <c r="A28" s="17" t="s">
        <v>180</v>
      </c>
      <c r="B28" s="18">
        <v>110275</v>
      </c>
      <c r="C28" s="18">
        <v>135821</v>
      </c>
      <c r="D28" s="19">
        <v>262071</v>
      </c>
      <c r="E28" s="27">
        <v>0.3</v>
      </c>
      <c r="F28" s="27">
        <v>0.3</v>
      </c>
      <c r="G28" s="28">
        <v>0.5</v>
      </c>
      <c r="H28"/>
    </row>
    <row r="29" spans="1:8">
      <c r="A29" s="17" t="s">
        <v>186</v>
      </c>
      <c r="B29" s="18">
        <v>33108</v>
      </c>
      <c r="C29" s="18">
        <v>36844</v>
      </c>
      <c r="D29" s="19">
        <v>42913</v>
      </c>
      <c r="E29" s="27">
        <v>0.1</v>
      </c>
      <c r="F29" s="27">
        <v>0.1</v>
      </c>
      <c r="G29" s="28">
        <v>0.1</v>
      </c>
    </row>
    <row r="30" spans="1:8">
      <c r="A30" s="17" t="s">
        <v>235</v>
      </c>
      <c r="B30" s="18">
        <v>0</v>
      </c>
      <c r="C30" s="18">
        <v>0</v>
      </c>
      <c r="D30" s="19">
        <v>3618</v>
      </c>
      <c r="E30" s="27" t="s">
        <v>247</v>
      </c>
      <c r="F30" s="27" t="s">
        <v>247</v>
      </c>
      <c r="G30" s="28">
        <v>0</v>
      </c>
    </row>
    <row r="31" spans="1:8">
      <c r="A31" s="17" t="s">
        <v>229</v>
      </c>
      <c r="B31" s="18">
        <v>0</v>
      </c>
      <c r="C31" s="18">
        <v>0</v>
      </c>
      <c r="D31" s="19">
        <v>18479</v>
      </c>
      <c r="E31" s="27" t="s">
        <v>247</v>
      </c>
      <c r="F31" s="27" t="s">
        <v>247</v>
      </c>
      <c r="G31" s="28">
        <v>0</v>
      </c>
    </row>
    <row r="32" spans="1:8">
      <c r="A32" s="17" t="s">
        <v>236</v>
      </c>
      <c r="B32" s="18">
        <v>0</v>
      </c>
      <c r="C32" s="18">
        <v>0</v>
      </c>
      <c r="D32" s="19">
        <v>121595</v>
      </c>
      <c r="E32" s="27" t="s">
        <v>247</v>
      </c>
      <c r="F32" s="27" t="s">
        <v>247</v>
      </c>
      <c r="G32" s="28">
        <v>0.2</v>
      </c>
    </row>
    <row r="33" spans="1:8">
      <c r="A33" s="17" t="s">
        <v>8</v>
      </c>
      <c r="B33" s="18" t="s">
        <v>8</v>
      </c>
      <c r="C33" s="18" t="s">
        <v>8</v>
      </c>
      <c r="D33" s="19" t="s">
        <v>8</v>
      </c>
      <c r="E33" s="27" t="s">
        <v>8</v>
      </c>
      <c r="F33" s="27" t="s">
        <v>8</v>
      </c>
      <c r="G33" s="28" t="s">
        <v>8</v>
      </c>
      <c r="H33"/>
    </row>
    <row r="34" spans="1:8" ht="13.5" thickBot="1">
      <c r="A34" s="20" t="s">
        <v>5</v>
      </c>
      <c r="B34" s="21">
        <v>43846869</v>
      </c>
      <c r="C34" s="21">
        <v>46500815</v>
      </c>
      <c r="D34" s="22">
        <v>48893538</v>
      </c>
      <c r="E34" s="23">
        <v>100</v>
      </c>
      <c r="F34" s="23">
        <v>100</v>
      </c>
      <c r="G34" s="57">
        <v>100</v>
      </c>
      <c r="H34"/>
    </row>
    <row r="35" spans="1:8">
      <c r="A35"/>
      <c r="B35"/>
      <c r="C35"/>
      <c r="D35"/>
      <c r="E35"/>
      <c r="F35"/>
      <c r="G35"/>
      <c r="H35"/>
    </row>
    <row r="36" spans="1:8">
      <c r="A36"/>
      <c r="B36"/>
      <c r="C36"/>
      <c r="D36"/>
      <c r="E36"/>
      <c r="F36"/>
      <c r="G36"/>
      <c r="H36"/>
    </row>
    <row r="37" spans="1:8">
      <c r="A37"/>
      <c r="B37"/>
      <c r="C37"/>
      <c r="D37"/>
      <c r="E37"/>
      <c r="F37"/>
      <c r="G37"/>
      <c r="H37"/>
    </row>
    <row r="38" spans="1:8">
      <c r="A38"/>
      <c r="B38"/>
      <c r="C38"/>
      <c r="D38"/>
      <c r="E38"/>
      <c r="F38"/>
      <c r="G38"/>
      <c r="H38"/>
    </row>
    <row r="39" spans="1:8">
      <c r="A39"/>
      <c r="B39"/>
      <c r="C39"/>
      <c r="D39"/>
      <c r="E39"/>
      <c r="F39"/>
      <c r="G39"/>
      <c r="H39"/>
    </row>
    <row r="40" spans="1:8">
      <c r="A40"/>
      <c r="B40"/>
      <c r="C40"/>
      <c r="D40"/>
      <c r="E40"/>
      <c r="F40"/>
      <c r="G40"/>
      <c r="H40"/>
    </row>
    <row r="41" spans="1:8">
      <c r="A41"/>
      <c r="B41"/>
      <c r="C41"/>
      <c r="D41"/>
      <c r="E41"/>
      <c r="F41"/>
      <c r="G41"/>
      <c r="H41"/>
    </row>
    <row r="42" spans="1:8">
      <c r="A42"/>
      <c r="B42"/>
      <c r="C42"/>
      <c r="D42"/>
      <c r="E42"/>
      <c r="F42"/>
      <c r="G42"/>
      <c r="H42"/>
    </row>
    <row r="43" spans="1:8">
      <c r="A43"/>
      <c r="B43"/>
      <c r="C43"/>
      <c r="D43"/>
      <c r="E43"/>
      <c r="F43"/>
      <c r="G43"/>
      <c r="H43"/>
    </row>
    <row r="44" spans="1:8">
      <c r="A44"/>
      <c r="B44"/>
      <c r="C44"/>
      <c r="D44"/>
      <c r="E44"/>
      <c r="F44"/>
      <c r="G44"/>
      <c r="H44"/>
    </row>
    <row r="45" spans="1:8">
      <c r="A45"/>
      <c r="B45"/>
      <c r="C45"/>
      <c r="D45"/>
      <c r="E45"/>
      <c r="F45"/>
      <c r="G45"/>
      <c r="H45"/>
    </row>
    <row r="46" spans="1:8">
      <c r="A46"/>
      <c r="B46"/>
      <c r="C46"/>
      <c r="D46"/>
      <c r="E46"/>
      <c r="F46"/>
      <c r="G46"/>
      <c r="H46"/>
    </row>
    <row r="47" spans="1:8">
      <c r="A47"/>
      <c r="B47"/>
      <c r="C47"/>
      <c r="D47"/>
      <c r="E47"/>
      <c r="F47"/>
      <c r="G47"/>
      <c r="H47"/>
    </row>
    <row r="48" spans="1:8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  <row r="50" spans="1:8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  <row r="52" spans="1:8">
      <c r="A52"/>
      <c r="B52"/>
      <c r="C52"/>
      <c r="D52"/>
      <c r="E52"/>
      <c r="F52"/>
      <c r="G52"/>
      <c r="H52"/>
    </row>
    <row r="53" spans="1:8">
      <c r="A53"/>
      <c r="B53"/>
      <c r="C53"/>
      <c r="D53"/>
      <c r="E53"/>
      <c r="F53"/>
      <c r="G53"/>
      <c r="H53"/>
    </row>
    <row r="54" spans="1:8">
      <c r="A54"/>
      <c r="B54"/>
      <c r="C54"/>
      <c r="D54"/>
      <c r="E54"/>
      <c r="F54"/>
      <c r="G54"/>
      <c r="H54"/>
    </row>
    <row r="55" spans="1:8">
      <c r="A55"/>
      <c r="B55"/>
      <c r="C55"/>
      <c r="D55"/>
      <c r="E55"/>
      <c r="F55"/>
      <c r="G55"/>
      <c r="H55"/>
    </row>
    <row r="56" spans="1:8">
      <c r="A56"/>
      <c r="B56"/>
      <c r="C56"/>
      <c r="D56"/>
      <c r="E56"/>
      <c r="F56"/>
      <c r="G56"/>
      <c r="H56"/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 s="59"/>
      <c r="B59" s="59"/>
      <c r="C59" s="59"/>
      <c r="D59" s="59"/>
      <c r="E59" s="59"/>
      <c r="F59" s="59"/>
      <c r="G59" s="59"/>
      <c r="H59"/>
    </row>
    <row r="60" spans="1:8">
      <c r="A60" s="24"/>
      <c r="B60" s="24"/>
      <c r="C60" s="24"/>
      <c r="D60" s="24"/>
      <c r="E60" s="24"/>
      <c r="F60" s="24"/>
      <c r="G60" s="24"/>
      <c r="H60"/>
    </row>
    <row r="61" spans="1:8">
      <c r="A61" s="126">
        <v>10</v>
      </c>
      <c r="F61" s="25"/>
      <c r="G61" s="25" t="s">
        <v>245</v>
      </c>
      <c r="H61"/>
    </row>
    <row r="62" spans="1:8">
      <c r="A62" s="127"/>
      <c r="F62" s="25"/>
      <c r="G62" s="25" t="s">
        <v>246</v>
      </c>
    </row>
  </sheetData>
  <mergeCells count="1">
    <mergeCell ref="A61:A62"/>
  </mergeCells>
  <phoneticPr fontId="0" type="noConversion"/>
  <hyperlinks>
    <hyperlink ref="A2" location="Innhold!A23" tooltip="Move to Tab2" display="Tilbake til innholdsfortegnelsen"/>
  </hyperlinks>
  <pageMargins left="0.78740157480314965" right="0.78740157480314965" top="0.78740157480314965" bottom="0.31496062992125984" header="0.31496062992125984" footer="3.937007874015748E-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73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87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46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>
        <v>40633</v>
      </c>
      <c r="C6" s="15">
        <v>40999</v>
      </c>
      <c r="D6" s="81">
        <v>41364</v>
      </c>
      <c r="E6" s="15">
        <v>40633</v>
      </c>
      <c r="F6" s="15">
        <v>40999</v>
      </c>
      <c r="G6" s="16">
        <v>41364</v>
      </c>
    </row>
    <row r="7" spans="1:7">
      <c r="A7" s="17" t="s">
        <v>146</v>
      </c>
      <c r="B7" s="18">
        <v>4484747</v>
      </c>
      <c r="C7" s="18">
        <v>4702876</v>
      </c>
      <c r="D7" s="19">
        <v>4891136</v>
      </c>
      <c r="E7" s="27">
        <v>25.6</v>
      </c>
      <c r="F7" s="27">
        <v>25.5</v>
      </c>
      <c r="G7" s="28">
        <v>25.5</v>
      </c>
    </row>
    <row r="8" spans="1:7">
      <c r="A8" s="17" t="s">
        <v>170</v>
      </c>
      <c r="B8" s="18">
        <v>300814</v>
      </c>
      <c r="C8" s="18">
        <v>336407</v>
      </c>
      <c r="D8" s="19">
        <v>400318</v>
      </c>
      <c r="E8" s="27">
        <v>1.7</v>
      </c>
      <c r="F8" s="27">
        <v>1.8</v>
      </c>
      <c r="G8" s="28">
        <v>2.1</v>
      </c>
    </row>
    <row r="9" spans="1:7">
      <c r="A9" s="17" t="s">
        <v>151</v>
      </c>
      <c r="B9" s="18">
        <v>4876506</v>
      </c>
      <c r="C9" s="18">
        <v>4815543</v>
      </c>
      <c r="D9" s="19">
        <v>4973550</v>
      </c>
      <c r="E9" s="27">
        <v>27.9</v>
      </c>
      <c r="F9" s="27">
        <v>26.1</v>
      </c>
      <c r="G9" s="28">
        <v>25.9</v>
      </c>
    </row>
    <row r="10" spans="1:7">
      <c r="A10" s="17" t="s">
        <v>189</v>
      </c>
      <c r="B10" s="18">
        <v>2881027</v>
      </c>
      <c r="C10" s="18">
        <v>3020183</v>
      </c>
      <c r="D10" s="19">
        <v>3016492</v>
      </c>
      <c r="E10" s="27">
        <v>16.5</v>
      </c>
      <c r="F10" s="27">
        <v>16.399999999999999</v>
      </c>
      <c r="G10" s="28">
        <v>15.7</v>
      </c>
    </row>
    <row r="11" spans="1:7">
      <c r="A11" s="17" t="s">
        <v>221</v>
      </c>
      <c r="B11" s="18">
        <v>1769068</v>
      </c>
      <c r="C11" s="18">
        <v>1849424</v>
      </c>
      <c r="D11" s="19">
        <v>1903595</v>
      </c>
      <c r="E11" s="27">
        <v>10.1</v>
      </c>
      <c r="F11" s="27">
        <v>10</v>
      </c>
      <c r="G11" s="28">
        <v>9.9</v>
      </c>
    </row>
    <row r="12" spans="1:7">
      <c r="A12" s="17" t="s">
        <v>14</v>
      </c>
      <c r="B12" s="18">
        <v>310446</v>
      </c>
      <c r="C12" s="18">
        <v>340195</v>
      </c>
      <c r="D12" s="19">
        <v>366710</v>
      </c>
      <c r="E12" s="27">
        <v>1.8</v>
      </c>
      <c r="F12" s="27">
        <v>1.8</v>
      </c>
      <c r="G12" s="28">
        <v>1.9</v>
      </c>
    </row>
    <row r="13" spans="1:7">
      <c r="A13" s="17" t="s">
        <v>167</v>
      </c>
      <c r="B13" s="18">
        <v>603052</v>
      </c>
      <c r="C13" s="18">
        <v>559295</v>
      </c>
      <c r="D13" s="19">
        <v>538553</v>
      </c>
      <c r="E13" s="27">
        <v>3.4</v>
      </c>
      <c r="F13" s="27">
        <v>3</v>
      </c>
      <c r="G13" s="28">
        <v>2.8</v>
      </c>
    </row>
    <row r="14" spans="1:7">
      <c r="A14" s="17" t="s">
        <v>184</v>
      </c>
      <c r="B14" s="18">
        <v>83139</v>
      </c>
      <c r="C14" s="18">
        <v>77052</v>
      </c>
      <c r="D14" s="19">
        <v>90937</v>
      </c>
      <c r="E14" s="27">
        <v>0.5</v>
      </c>
      <c r="F14" s="27">
        <v>0.4</v>
      </c>
      <c r="G14" s="28">
        <v>0.5</v>
      </c>
    </row>
    <row r="15" spans="1:7">
      <c r="A15" s="17" t="s">
        <v>147</v>
      </c>
      <c r="B15" s="18">
        <v>135058</v>
      </c>
      <c r="C15" s="18">
        <v>163731</v>
      </c>
      <c r="D15" s="19">
        <v>202220</v>
      </c>
      <c r="E15" s="27">
        <v>0.8</v>
      </c>
      <c r="F15" s="27">
        <v>0.9</v>
      </c>
      <c r="G15" s="28">
        <v>1.1000000000000001</v>
      </c>
    </row>
    <row r="16" spans="1:7">
      <c r="A16" s="17" t="s">
        <v>222</v>
      </c>
      <c r="B16" s="18">
        <v>566048</v>
      </c>
      <c r="C16" s="18">
        <v>660706</v>
      </c>
      <c r="D16" s="19">
        <v>714152</v>
      </c>
      <c r="E16" s="27">
        <v>3.2</v>
      </c>
      <c r="F16" s="27">
        <v>3.6</v>
      </c>
      <c r="G16" s="28">
        <v>3.7</v>
      </c>
    </row>
    <row r="17" spans="1:7">
      <c r="A17" s="17" t="s">
        <v>233</v>
      </c>
      <c r="B17" s="18">
        <v>873618</v>
      </c>
      <c r="C17" s="18">
        <v>934135</v>
      </c>
      <c r="D17" s="19">
        <v>987471</v>
      </c>
      <c r="E17" s="27">
        <v>5</v>
      </c>
      <c r="F17" s="27">
        <v>5.0999999999999996</v>
      </c>
      <c r="G17" s="28">
        <v>5.0999999999999996</v>
      </c>
    </row>
    <row r="18" spans="1:7">
      <c r="A18" s="17" t="s">
        <v>148</v>
      </c>
      <c r="B18" s="18">
        <v>0</v>
      </c>
      <c r="C18" s="18">
        <v>0</v>
      </c>
      <c r="D18" s="19">
        <v>0</v>
      </c>
      <c r="E18" s="27" t="s">
        <v>247</v>
      </c>
      <c r="F18" s="27" t="s">
        <v>247</v>
      </c>
      <c r="G18" s="28" t="s">
        <v>247</v>
      </c>
    </row>
    <row r="19" spans="1:7">
      <c r="A19" s="17" t="s">
        <v>149</v>
      </c>
      <c r="B19" s="18">
        <v>138908</v>
      </c>
      <c r="C19" s="18">
        <v>243930</v>
      </c>
      <c r="D19" s="19">
        <v>290213</v>
      </c>
      <c r="E19" s="27">
        <v>0.8</v>
      </c>
      <c r="F19" s="27">
        <v>1.3</v>
      </c>
      <c r="G19" s="28">
        <v>1.5</v>
      </c>
    </row>
    <row r="20" spans="1:7">
      <c r="A20" s="17" t="s">
        <v>228</v>
      </c>
      <c r="B20" s="18">
        <v>0</v>
      </c>
      <c r="C20" s="18">
        <v>0</v>
      </c>
      <c r="D20" s="19">
        <v>4466</v>
      </c>
      <c r="E20" s="27" t="s">
        <v>247</v>
      </c>
      <c r="F20" s="27" t="s">
        <v>247</v>
      </c>
      <c r="G20" s="28">
        <v>0</v>
      </c>
    </row>
    <row r="21" spans="1:7">
      <c r="A21" s="17" t="s">
        <v>234</v>
      </c>
      <c r="B21" s="18">
        <v>0</v>
      </c>
      <c r="C21" s="18">
        <v>0</v>
      </c>
      <c r="D21" s="19">
        <v>5026</v>
      </c>
      <c r="E21" s="27" t="s">
        <v>247</v>
      </c>
      <c r="F21" s="27" t="s">
        <v>247</v>
      </c>
      <c r="G21" s="28">
        <v>0</v>
      </c>
    </row>
    <row r="22" spans="1:7">
      <c r="A22" s="17" t="s">
        <v>238</v>
      </c>
      <c r="B22" s="18">
        <v>0</v>
      </c>
      <c r="C22" s="18">
        <v>0</v>
      </c>
      <c r="D22" s="19">
        <v>5218</v>
      </c>
      <c r="E22" s="27" t="s">
        <v>247</v>
      </c>
      <c r="F22" s="27" t="s">
        <v>247</v>
      </c>
      <c r="G22" s="28">
        <v>0</v>
      </c>
    </row>
    <row r="23" spans="1:7">
      <c r="A23" s="17" t="s">
        <v>215</v>
      </c>
      <c r="B23" s="18">
        <v>0</v>
      </c>
      <c r="C23" s="18">
        <v>0</v>
      </c>
      <c r="D23" s="19">
        <v>0</v>
      </c>
      <c r="E23" s="27" t="s">
        <v>247</v>
      </c>
      <c r="F23" s="27" t="s">
        <v>247</v>
      </c>
      <c r="G23" s="28" t="s">
        <v>247</v>
      </c>
    </row>
    <row r="24" spans="1:7">
      <c r="A24" s="17" t="s">
        <v>175</v>
      </c>
      <c r="B24" s="18">
        <v>112810</v>
      </c>
      <c r="C24" s="18">
        <v>247970</v>
      </c>
      <c r="D24" s="19">
        <v>183650</v>
      </c>
      <c r="E24" s="27">
        <v>0.6</v>
      </c>
      <c r="F24" s="27">
        <v>1.3</v>
      </c>
      <c r="G24" s="28">
        <v>1</v>
      </c>
    </row>
    <row r="25" spans="1:7">
      <c r="A25" s="17" t="s">
        <v>163</v>
      </c>
      <c r="B25" s="18">
        <v>0</v>
      </c>
      <c r="C25" s="18">
        <v>0</v>
      </c>
      <c r="D25" s="19">
        <v>0</v>
      </c>
      <c r="E25" s="27" t="s">
        <v>247</v>
      </c>
      <c r="F25" s="27" t="s">
        <v>247</v>
      </c>
      <c r="G25" s="28" t="s">
        <v>247</v>
      </c>
    </row>
    <row r="26" spans="1:7">
      <c r="A26" s="17" t="s">
        <v>168</v>
      </c>
      <c r="B26" s="18">
        <v>319323</v>
      </c>
      <c r="C26" s="18">
        <v>408623</v>
      </c>
      <c r="D26" s="19">
        <v>474917</v>
      </c>
      <c r="E26" s="27">
        <v>1.8</v>
      </c>
      <c r="F26" s="27">
        <v>2.2000000000000002</v>
      </c>
      <c r="G26" s="28">
        <v>2.5</v>
      </c>
    </row>
    <row r="27" spans="1:7">
      <c r="A27" s="17" t="s">
        <v>185</v>
      </c>
      <c r="B27" s="18">
        <v>14149</v>
      </c>
      <c r="C27" s="18">
        <v>24182</v>
      </c>
      <c r="D27" s="19">
        <v>27005</v>
      </c>
      <c r="E27" s="27">
        <v>0.1</v>
      </c>
      <c r="F27" s="27">
        <v>0.1</v>
      </c>
      <c r="G27" s="28">
        <v>0.1</v>
      </c>
    </row>
    <row r="28" spans="1:7">
      <c r="A28" s="17" t="s">
        <v>180</v>
      </c>
      <c r="B28" s="18">
        <v>16317</v>
      </c>
      <c r="C28" s="18">
        <v>29987</v>
      </c>
      <c r="D28" s="19">
        <v>89028</v>
      </c>
      <c r="E28" s="27">
        <v>0.1</v>
      </c>
      <c r="F28" s="27">
        <v>0.2</v>
      </c>
      <c r="G28" s="28">
        <v>0.5</v>
      </c>
    </row>
    <row r="29" spans="1:7">
      <c r="A29" s="17" t="s">
        <v>186</v>
      </c>
      <c r="B29" s="18">
        <v>10815</v>
      </c>
      <c r="C29" s="18">
        <v>11871</v>
      </c>
      <c r="D29" s="19">
        <v>13749</v>
      </c>
      <c r="E29" s="27">
        <v>0.1</v>
      </c>
      <c r="F29" s="27">
        <v>0.1</v>
      </c>
      <c r="G29" s="28">
        <v>0.1</v>
      </c>
    </row>
    <row r="30" spans="1:7">
      <c r="A30" s="17" t="s">
        <v>235</v>
      </c>
      <c r="B30" s="18">
        <v>0</v>
      </c>
      <c r="C30" s="18">
        <v>0</v>
      </c>
      <c r="D30" s="19">
        <v>3095</v>
      </c>
      <c r="E30" s="27" t="s">
        <v>247</v>
      </c>
      <c r="F30" s="27" t="s">
        <v>247</v>
      </c>
      <c r="G30" s="28">
        <v>0</v>
      </c>
    </row>
    <row r="31" spans="1:7">
      <c r="A31" s="17" t="s">
        <v>229</v>
      </c>
      <c r="B31" s="18">
        <v>0</v>
      </c>
      <c r="C31" s="18">
        <v>0</v>
      </c>
      <c r="D31" s="19">
        <v>0</v>
      </c>
      <c r="E31" s="27" t="s">
        <v>247</v>
      </c>
      <c r="F31" s="27" t="s">
        <v>247</v>
      </c>
      <c r="G31" s="28" t="s">
        <v>247</v>
      </c>
    </row>
    <row r="32" spans="1:7">
      <c r="A32" s="17" t="s">
        <v>236</v>
      </c>
      <c r="B32" s="18">
        <v>0</v>
      </c>
      <c r="C32" s="18">
        <v>0</v>
      </c>
      <c r="D32" s="19">
        <v>17782</v>
      </c>
      <c r="E32" s="27" t="s">
        <v>247</v>
      </c>
      <c r="F32" s="27" t="s">
        <v>247</v>
      </c>
      <c r="G32" s="28">
        <v>0.1</v>
      </c>
    </row>
    <row r="33" spans="1:7" ht="13.5" thickBot="1">
      <c r="A33" s="20" t="s">
        <v>5</v>
      </c>
      <c r="B33" s="21">
        <v>17495845</v>
      </c>
      <c r="C33" s="21">
        <v>18426110</v>
      </c>
      <c r="D33" s="22">
        <v>19199283</v>
      </c>
      <c r="E33" s="23">
        <v>100</v>
      </c>
      <c r="F33" s="23">
        <v>100</v>
      </c>
      <c r="G33" s="57">
        <v>100</v>
      </c>
    </row>
    <row r="35" spans="1:7" ht="16.5" thickBot="1">
      <c r="A35" s="5" t="s">
        <v>54</v>
      </c>
      <c r="B35" s="6"/>
      <c r="C35" s="6"/>
      <c r="D35" s="6"/>
      <c r="E35" s="6"/>
      <c r="F35" s="6"/>
    </row>
    <row r="36" spans="1:7">
      <c r="A36" s="7"/>
      <c r="B36" s="128" t="s">
        <v>41</v>
      </c>
      <c r="C36" s="134"/>
      <c r="D36" s="129"/>
      <c r="E36" s="11"/>
      <c r="F36" s="9" t="s">
        <v>3</v>
      </c>
      <c r="G36" s="12"/>
    </row>
    <row r="37" spans="1:7">
      <c r="A37" s="13" t="s">
        <v>4</v>
      </c>
      <c r="B37" s="14">
        <v>40633</v>
      </c>
      <c r="C37" s="15">
        <v>40999</v>
      </c>
      <c r="D37" s="81">
        <v>41364</v>
      </c>
      <c r="E37" s="15">
        <v>40633</v>
      </c>
      <c r="F37" s="15">
        <v>40999</v>
      </c>
      <c r="G37" s="16">
        <v>41364</v>
      </c>
    </row>
    <row r="38" spans="1:7">
      <c r="A38" s="17" t="s">
        <v>146</v>
      </c>
      <c r="B38" s="18">
        <v>873882</v>
      </c>
      <c r="C38" s="18">
        <v>926137</v>
      </c>
      <c r="D38" s="19">
        <v>918104</v>
      </c>
      <c r="E38" s="27">
        <v>23.2</v>
      </c>
      <c r="F38" s="27">
        <v>23.7</v>
      </c>
      <c r="G38" s="28">
        <v>23.2</v>
      </c>
    </row>
    <row r="39" spans="1:7">
      <c r="A39" s="17" t="s">
        <v>170</v>
      </c>
      <c r="B39" s="18">
        <v>62458</v>
      </c>
      <c r="C39" s="18">
        <v>68462</v>
      </c>
      <c r="D39" s="19">
        <v>82993</v>
      </c>
      <c r="E39" s="27">
        <v>1.7</v>
      </c>
      <c r="F39" s="27">
        <v>1.8</v>
      </c>
      <c r="G39" s="28">
        <v>2.1</v>
      </c>
    </row>
    <row r="40" spans="1:7">
      <c r="A40" s="17" t="s">
        <v>151</v>
      </c>
      <c r="B40" s="18">
        <v>1063955</v>
      </c>
      <c r="C40" s="18">
        <v>1046030</v>
      </c>
      <c r="D40" s="19">
        <v>1057346</v>
      </c>
      <c r="E40" s="27">
        <v>28.2</v>
      </c>
      <c r="F40" s="27">
        <v>26.8</v>
      </c>
      <c r="G40" s="28">
        <v>26.7</v>
      </c>
    </row>
    <row r="41" spans="1:7">
      <c r="A41" s="17" t="s">
        <v>189</v>
      </c>
      <c r="B41" s="18">
        <v>629546</v>
      </c>
      <c r="C41" s="18">
        <v>623162</v>
      </c>
      <c r="D41" s="19">
        <v>610221</v>
      </c>
      <c r="E41" s="27">
        <v>16.7</v>
      </c>
      <c r="F41" s="27">
        <v>15.9</v>
      </c>
      <c r="G41" s="28">
        <v>15.4</v>
      </c>
    </row>
    <row r="42" spans="1:7">
      <c r="A42" s="17" t="s">
        <v>221</v>
      </c>
      <c r="B42" s="18">
        <v>405972</v>
      </c>
      <c r="C42" s="18">
        <v>405938</v>
      </c>
      <c r="D42" s="19">
        <v>403436</v>
      </c>
      <c r="E42" s="27">
        <v>10.8</v>
      </c>
      <c r="F42" s="27">
        <v>10.4</v>
      </c>
      <c r="G42" s="28">
        <v>10.199999999999999</v>
      </c>
    </row>
    <row r="43" spans="1:7">
      <c r="A43" s="17" t="s">
        <v>14</v>
      </c>
      <c r="B43" s="18">
        <v>91223</v>
      </c>
      <c r="C43" s="18">
        <v>96031</v>
      </c>
      <c r="D43" s="19">
        <v>100366</v>
      </c>
      <c r="E43" s="27">
        <v>2.4</v>
      </c>
      <c r="F43" s="27">
        <v>2.5</v>
      </c>
      <c r="G43" s="28">
        <v>2.5</v>
      </c>
    </row>
    <row r="44" spans="1:7">
      <c r="A44" s="17" t="s">
        <v>167</v>
      </c>
      <c r="B44" s="18">
        <v>114439</v>
      </c>
      <c r="C44" s="18">
        <v>112187</v>
      </c>
      <c r="D44" s="19">
        <v>110059</v>
      </c>
      <c r="E44" s="27">
        <v>3</v>
      </c>
      <c r="F44" s="27">
        <v>2.9</v>
      </c>
      <c r="G44" s="28">
        <v>2.8</v>
      </c>
    </row>
    <row r="45" spans="1:7">
      <c r="A45" s="17" t="s">
        <v>184</v>
      </c>
      <c r="B45" s="18">
        <v>19766</v>
      </c>
      <c r="C45" s="18">
        <v>18824</v>
      </c>
      <c r="D45" s="19">
        <v>22685</v>
      </c>
      <c r="E45" s="27">
        <v>0.5</v>
      </c>
      <c r="F45" s="27">
        <v>0.5</v>
      </c>
      <c r="G45" s="28">
        <v>0.6</v>
      </c>
    </row>
    <row r="46" spans="1:7">
      <c r="A46" s="17" t="s">
        <v>147</v>
      </c>
      <c r="B46" s="18">
        <v>31137</v>
      </c>
      <c r="C46" s="18">
        <v>37740</v>
      </c>
      <c r="D46" s="19">
        <v>44894</v>
      </c>
      <c r="E46" s="27">
        <v>0.8</v>
      </c>
      <c r="F46" s="27">
        <v>1</v>
      </c>
      <c r="G46" s="28">
        <v>1.1000000000000001</v>
      </c>
    </row>
    <row r="47" spans="1:7">
      <c r="A47" s="17" t="s">
        <v>222</v>
      </c>
      <c r="B47" s="18">
        <v>123492</v>
      </c>
      <c r="C47" s="18">
        <v>135130</v>
      </c>
      <c r="D47" s="19">
        <v>139005</v>
      </c>
      <c r="E47" s="27">
        <v>3.3</v>
      </c>
      <c r="F47" s="27">
        <v>3.5</v>
      </c>
      <c r="G47" s="28">
        <v>3.5</v>
      </c>
    </row>
    <row r="48" spans="1:7">
      <c r="A48" s="17" t="s">
        <v>233</v>
      </c>
      <c r="B48" s="18">
        <v>216035</v>
      </c>
      <c r="C48" s="18">
        <v>224888</v>
      </c>
      <c r="D48" s="19">
        <v>231080</v>
      </c>
      <c r="E48" s="27">
        <v>5.7</v>
      </c>
      <c r="F48" s="27">
        <v>5.8</v>
      </c>
      <c r="G48" s="28">
        <v>5.8</v>
      </c>
    </row>
    <row r="49" spans="1:7">
      <c r="A49" s="17" t="s">
        <v>148</v>
      </c>
      <c r="B49" s="18">
        <v>0</v>
      </c>
      <c r="C49" s="18">
        <v>0</v>
      </c>
      <c r="D49" s="19">
        <v>0</v>
      </c>
      <c r="E49" s="27" t="s">
        <v>247</v>
      </c>
      <c r="F49" s="27" t="s">
        <v>247</v>
      </c>
      <c r="G49" s="28" t="s">
        <v>247</v>
      </c>
    </row>
    <row r="50" spans="1:7">
      <c r="A50" s="17" t="s">
        <v>149</v>
      </c>
      <c r="B50" s="18">
        <v>26525</v>
      </c>
      <c r="C50" s="18">
        <v>42323</v>
      </c>
      <c r="D50" s="19">
        <v>53943</v>
      </c>
      <c r="E50" s="27">
        <v>0.7</v>
      </c>
      <c r="F50" s="27">
        <v>1.1000000000000001</v>
      </c>
      <c r="G50" s="28">
        <v>1.4</v>
      </c>
    </row>
    <row r="51" spans="1:7">
      <c r="A51" s="17" t="s">
        <v>228</v>
      </c>
      <c r="B51" s="18">
        <v>0</v>
      </c>
      <c r="C51" s="18">
        <v>0</v>
      </c>
      <c r="D51" s="19">
        <v>286</v>
      </c>
      <c r="E51" s="27" t="s">
        <v>247</v>
      </c>
      <c r="F51" s="27" t="s">
        <v>247</v>
      </c>
      <c r="G51" s="28">
        <v>0</v>
      </c>
    </row>
    <row r="52" spans="1:7">
      <c r="A52" s="17" t="s">
        <v>234</v>
      </c>
      <c r="B52" s="18">
        <v>0</v>
      </c>
      <c r="C52" s="18">
        <v>0</v>
      </c>
      <c r="D52" s="19">
        <v>1621</v>
      </c>
      <c r="E52" s="27" t="s">
        <v>247</v>
      </c>
      <c r="F52" s="27" t="s">
        <v>247</v>
      </c>
      <c r="G52" s="28">
        <v>0</v>
      </c>
    </row>
    <row r="53" spans="1:7">
      <c r="A53" s="17" t="s">
        <v>238</v>
      </c>
      <c r="B53" s="18">
        <v>0</v>
      </c>
      <c r="C53" s="18">
        <v>0</v>
      </c>
      <c r="D53" s="19">
        <v>1017</v>
      </c>
      <c r="E53" s="27" t="s">
        <v>247</v>
      </c>
      <c r="F53" s="27" t="s">
        <v>247</v>
      </c>
      <c r="G53" s="28">
        <v>0</v>
      </c>
    </row>
    <row r="54" spans="1:7">
      <c r="A54" s="17" t="s">
        <v>215</v>
      </c>
      <c r="B54" s="18">
        <v>0</v>
      </c>
      <c r="C54" s="18">
        <v>0</v>
      </c>
      <c r="D54" s="19">
        <v>0</v>
      </c>
      <c r="E54" s="27" t="s">
        <v>247</v>
      </c>
      <c r="F54" s="27" t="s">
        <v>247</v>
      </c>
      <c r="G54" s="28" t="s">
        <v>247</v>
      </c>
    </row>
    <row r="55" spans="1:7">
      <c r="A55" s="17" t="s">
        <v>175</v>
      </c>
      <c r="B55" s="18">
        <v>22667</v>
      </c>
      <c r="C55" s="18">
        <v>54574</v>
      </c>
      <c r="D55" s="19">
        <v>45977</v>
      </c>
      <c r="E55" s="27">
        <v>0.6</v>
      </c>
      <c r="F55" s="27">
        <v>1.4</v>
      </c>
      <c r="G55" s="28">
        <v>1.2</v>
      </c>
    </row>
    <row r="56" spans="1:7">
      <c r="A56" s="17" t="s">
        <v>163</v>
      </c>
      <c r="B56" s="18">
        <v>0</v>
      </c>
      <c r="C56" s="18">
        <v>0</v>
      </c>
      <c r="D56" s="19">
        <v>0</v>
      </c>
      <c r="E56" s="27" t="s">
        <v>247</v>
      </c>
      <c r="F56" s="27" t="s">
        <v>247</v>
      </c>
      <c r="G56" s="28" t="s">
        <v>247</v>
      </c>
    </row>
    <row r="57" spans="1:7">
      <c r="A57" s="17" t="s">
        <v>168</v>
      </c>
      <c r="B57" s="18">
        <v>81165</v>
      </c>
      <c r="C57" s="18">
        <v>100595</v>
      </c>
      <c r="D57" s="19">
        <v>113653</v>
      </c>
      <c r="E57" s="27">
        <v>2.2000000000000002</v>
      </c>
      <c r="F57" s="27">
        <v>2.6</v>
      </c>
      <c r="G57" s="28">
        <v>2.9</v>
      </c>
    </row>
    <row r="58" spans="1:7">
      <c r="A58" s="17" t="s">
        <v>185</v>
      </c>
      <c r="B58" s="18">
        <v>2582</v>
      </c>
      <c r="C58" s="18">
        <v>5639</v>
      </c>
      <c r="D58" s="19">
        <v>6108</v>
      </c>
      <c r="E58" s="27">
        <v>0.1</v>
      </c>
      <c r="F58" s="27">
        <v>0.1</v>
      </c>
      <c r="G58" s="28">
        <v>0.2</v>
      </c>
    </row>
    <row r="59" spans="1:7">
      <c r="A59" s="17" t="s">
        <v>180</v>
      </c>
      <c r="B59" s="18">
        <v>7949</v>
      </c>
      <c r="C59" s="18">
        <v>12723</v>
      </c>
      <c r="D59" s="19">
        <v>18832</v>
      </c>
      <c r="E59" s="27">
        <v>0.2</v>
      </c>
      <c r="F59" s="27">
        <v>0.3</v>
      </c>
      <c r="G59" s="28">
        <v>0.5</v>
      </c>
    </row>
    <row r="60" spans="1:7">
      <c r="A60" s="17" t="s">
        <v>186</v>
      </c>
      <c r="B60" s="18">
        <v>0</v>
      </c>
      <c r="C60" s="18">
        <v>0</v>
      </c>
      <c r="D60" s="19">
        <v>0</v>
      </c>
      <c r="E60" s="27" t="s">
        <v>247</v>
      </c>
      <c r="F60" s="27" t="s">
        <v>247</v>
      </c>
      <c r="G60" s="28" t="s">
        <v>247</v>
      </c>
    </row>
    <row r="61" spans="1:7">
      <c r="A61" s="17" t="s">
        <v>235</v>
      </c>
      <c r="B61" s="18">
        <v>0</v>
      </c>
      <c r="C61" s="18">
        <v>0</v>
      </c>
      <c r="D61" s="19">
        <v>357</v>
      </c>
      <c r="E61" s="27" t="s">
        <v>247</v>
      </c>
      <c r="F61" s="27" t="s">
        <v>247</v>
      </c>
      <c r="G61" s="28">
        <v>0</v>
      </c>
    </row>
    <row r="62" spans="1:7">
      <c r="A62" s="17" t="s">
        <v>229</v>
      </c>
      <c r="B62" s="18">
        <v>0</v>
      </c>
      <c r="C62" s="18">
        <v>0</v>
      </c>
      <c r="D62" s="19">
        <v>0</v>
      </c>
      <c r="E62" s="27" t="s">
        <v>247</v>
      </c>
      <c r="F62" s="27" t="s">
        <v>247</v>
      </c>
      <c r="G62" s="28" t="s">
        <v>247</v>
      </c>
    </row>
    <row r="63" spans="1:7">
      <c r="A63" s="17" t="s">
        <v>236</v>
      </c>
      <c r="B63" s="18">
        <v>0</v>
      </c>
      <c r="C63" s="18">
        <v>0</v>
      </c>
      <c r="D63" s="19">
        <v>3474</v>
      </c>
      <c r="E63" s="27" t="s">
        <v>247</v>
      </c>
      <c r="F63" s="27" t="s">
        <v>247</v>
      </c>
      <c r="G63" s="28">
        <v>0.1</v>
      </c>
    </row>
    <row r="64" spans="1:7" ht="13.5" thickBot="1">
      <c r="A64" s="20" t="s">
        <v>5</v>
      </c>
      <c r="B64" s="21">
        <v>3772793</v>
      </c>
      <c r="C64" s="21">
        <v>3910383</v>
      </c>
      <c r="D64" s="22">
        <v>3965457</v>
      </c>
      <c r="E64" s="23">
        <v>100</v>
      </c>
      <c r="F64" s="23">
        <v>100</v>
      </c>
      <c r="G64" s="57">
        <v>100</v>
      </c>
    </row>
    <row r="65" spans="1:7">
      <c r="A65" s="24"/>
      <c r="B65" s="24"/>
      <c r="C65" s="24"/>
      <c r="D65" s="24"/>
      <c r="E65" s="24"/>
      <c r="F65" s="24"/>
      <c r="G65" s="24"/>
    </row>
    <row r="66" spans="1:7">
      <c r="A66" s="26" t="s">
        <v>245</v>
      </c>
      <c r="F66" s="25"/>
      <c r="G66" s="123">
        <v>11</v>
      </c>
    </row>
    <row r="67" spans="1:7">
      <c r="A67" s="26" t="s">
        <v>246</v>
      </c>
      <c r="F67" s="25"/>
      <c r="G67" s="124"/>
    </row>
    <row r="72" spans="1:7" ht="12.75" customHeight="1"/>
    <row r="73" spans="1:7" ht="12.75" customHeight="1"/>
  </sheetData>
  <mergeCells count="2">
    <mergeCell ref="G66:G67"/>
    <mergeCell ref="B36:D36"/>
  </mergeCells>
  <phoneticPr fontId="0" type="noConversion"/>
  <hyperlinks>
    <hyperlink ref="A2" location="Innhold!A24" tooltip="Move to Tab2" display="Tilbake til innholdsfortegnelsen"/>
  </hyperlinks>
  <pageMargins left="0.78740157480314965" right="0.78740157480314965" top="0.29527559055118113" bottom="0.19685039370078741" header="3.937007874015748E-2" footer="3.937007874015748E-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67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87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>
        <v>40633</v>
      </c>
      <c r="C6" s="15">
        <v>40999</v>
      </c>
      <c r="D6" s="81">
        <v>41364</v>
      </c>
      <c r="E6" s="15">
        <v>40633</v>
      </c>
      <c r="F6" s="15">
        <v>40999</v>
      </c>
      <c r="G6" s="16">
        <v>41364</v>
      </c>
    </row>
    <row r="7" spans="1:7">
      <c r="A7" s="17" t="s">
        <v>146</v>
      </c>
      <c r="B7" s="18">
        <v>3538190</v>
      </c>
      <c r="C7" s="18">
        <v>3745698</v>
      </c>
      <c r="D7" s="19">
        <v>3937211</v>
      </c>
      <c r="E7" s="27">
        <v>24.6</v>
      </c>
      <c r="F7" s="27">
        <v>24.6</v>
      </c>
      <c r="G7" s="28">
        <v>24.7</v>
      </c>
    </row>
    <row r="8" spans="1:7">
      <c r="A8" s="17" t="s">
        <v>170</v>
      </c>
      <c r="B8" s="18">
        <v>288292</v>
      </c>
      <c r="C8" s="18">
        <v>321708</v>
      </c>
      <c r="D8" s="19">
        <v>382092</v>
      </c>
      <c r="E8" s="27">
        <v>2</v>
      </c>
      <c r="F8" s="27">
        <v>2.1</v>
      </c>
      <c r="G8" s="28">
        <v>2.4</v>
      </c>
    </row>
    <row r="9" spans="1:7">
      <c r="A9" s="17" t="s">
        <v>151</v>
      </c>
      <c r="B9" s="18">
        <v>3851920</v>
      </c>
      <c r="C9" s="18">
        <v>3909184</v>
      </c>
      <c r="D9" s="19">
        <v>4043804</v>
      </c>
      <c r="E9" s="27">
        <v>26.8</v>
      </c>
      <c r="F9" s="27">
        <v>25.7</v>
      </c>
      <c r="G9" s="28">
        <v>25.4</v>
      </c>
    </row>
    <row r="10" spans="1:7">
      <c r="A10" s="17" t="s">
        <v>189</v>
      </c>
      <c r="B10" s="18">
        <v>2412917</v>
      </c>
      <c r="C10" s="18">
        <v>2474081</v>
      </c>
      <c r="D10" s="19">
        <v>2448690</v>
      </c>
      <c r="E10" s="27">
        <v>16.8</v>
      </c>
      <c r="F10" s="27">
        <v>16.2</v>
      </c>
      <c r="G10" s="28">
        <v>15.4</v>
      </c>
    </row>
    <row r="11" spans="1:7">
      <c r="A11" s="17" t="s">
        <v>221</v>
      </c>
      <c r="B11" s="18">
        <v>1563355</v>
      </c>
      <c r="C11" s="18">
        <v>1634019</v>
      </c>
      <c r="D11" s="19">
        <v>1670997</v>
      </c>
      <c r="E11" s="27">
        <v>10.9</v>
      </c>
      <c r="F11" s="27">
        <v>10.7</v>
      </c>
      <c r="G11" s="28">
        <v>10.5</v>
      </c>
    </row>
    <row r="12" spans="1:7">
      <c r="A12" s="17" t="s">
        <v>14</v>
      </c>
      <c r="B12" s="18">
        <v>287021</v>
      </c>
      <c r="C12" s="18">
        <v>314392</v>
      </c>
      <c r="D12" s="19">
        <v>339136</v>
      </c>
      <c r="E12" s="27">
        <v>2</v>
      </c>
      <c r="F12" s="27">
        <v>2.1</v>
      </c>
      <c r="G12" s="28">
        <v>2.1</v>
      </c>
    </row>
    <row r="13" spans="1:7">
      <c r="A13" s="17" t="s">
        <v>167</v>
      </c>
      <c r="B13" s="18">
        <v>504053</v>
      </c>
      <c r="C13" s="18">
        <v>448754</v>
      </c>
      <c r="D13" s="19">
        <v>449757</v>
      </c>
      <c r="E13" s="27">
        <v>3.5</v>
      </c>
      <c r="F13" s="27">
        <v>2.9</v>
      </c>
      <c r="G13" s="28">
        <v>2.8</v>
      </c>
    </row>
    <row r="14" spans="1:7">
      <c r="A14" s="17" t="s">
        <v>184</v>
      </c>
      <c r="B14" s="18">
        <v>58708</v>
      </c>
      <c r="C14" s="18">
        <v>52783</v>
      </c>
      <c r="D14" s="19">
        <v>60464</v>
      </c>
      <c r="E14" s="27">
        <v>0.4</v>
      </c>
      <c r="F14" s="27">
        <v>0.3</v>
      </c>
      <c r="G14" s="28">
        <v>0.4</v>
      </c>
    </row>
    <row r="15" spans="1:7">
      <c r="A15" s="17" t="s">
        <v>147</v>
      </c>
      <c r="B15" s="18">
        <v>89569</v>
      </c>
      <c r="C15" s="18">
        <v>117197</v>
      </c>
      <c r="D15" s="19">
        <v>153023</v>
      </c>
      <c r="E15" s="27">
        <v>0.6</v>
      </c>
      <c r="F15" s="27">
        <v>0.8</v>
      </c>
      <c r="G15" s="28">
        <v>1</v>
      </c>
    </row>
    <row r="16" spans="1:7">
      <c r="A16" s="17" t="s">
        <v>222</v>
      </c>
      <c r="B16" s="18">
        <v>544602</v>
      </c>
      <c r="C16" s="18">
        <v>635917</v>
      </c>
      <c r="D16" s="19">
        <v>688247</v>
      </c>
      <c r="E16" s="27">
        <v>3.8</v>
      </c>
      <c r="F16" s="27">
        <v>4.2</v>
      </c>
      <c r="G16" s="28">
        <v>4.3</v>
      </c>
    </row>
    <row r="17" spans="1:7">
      <c r="A17" s="17" t="s">
        <v>233</v>
      </c>
      <c r="B17" s="18">
        <v>721102</v>
      </c>
      <c r="C17" s="18">
        <v>780237</v>
      </c>
      <c r="D17" s="19">
        <v>827042</v>
      </c>
      <c r="E17" s="27">
        <v>5</v>
      </c>
      <c r="F17" s="27">
        <v>5.0999999999999996</v>
      </c>
      <c r="G17" s="28">
        <v>5.2</v>
      </c>
    </row>
    <row r="18" spans="1:7">
      <c r="A18" s="17" t="s">
        <v>148</v>
      </c>
      <c r="B18" s="18">
        <v>0</v>
      </c>
      <c r="C18" s="18">
        <v>0</v>
      </c>
      <c r="D18" s="19">
        <v>0</v>
      </c>
      <c r="E18" s="27" t="s">
        <v>247</v>
      </c>
      <c r="F18" s="27" t="s">
        <v>247</v>
      </c>
      <c r="G18" s="28" t="s">
        <v>247</v>
      </c>
    </row>
    <row r="19" spans="1:7">
      <c r="A19" s="17" t="s">
        <v>149</v>
      </c>
      <c r="B19" s="18">
        <v>98055</v>
      </c>
      <c r="C19" s="18">
        <v>185837</v>
      </c>
      <c r="D19" s="19">
        <v>238720</v>
      </c>
      <c r="E19" s="27">
        <v>0.7</v>
      </c>
      <c r="F19" s="27">
        <v>1.2</v>
      </c>
      <c r="G19" s="28">
        <v>1.5</v>
      </c>
    </row>
    <row r="20" spans="1:7">
      <c r="A20" s="17" t="s">
        <v>228</v>
      </c>
      <c r="B20" s="18">
        <v>0</v>
      </c>
      <c r="C20" s="18">
        <v>0</v>
      </c>
      <c r="D20" s="19">
        <v>4466</v>
      </c>
      <c r="E20" s="27" t="s">
        <v>247</v>
      </c>
      <c r="F20" s="27" t="s">
        <v>247</v>
      </c>
      <c r="G20" s="28">
        <v>0</v>
      </c>
    </row>
    <row r="21" spans="1:7">
      <c r="A21" s="17" t="s">
        <v>234</v>
      </c>
      <c r="B21" s="18">
        <v>0</v>
      </c>
      <c r="C21" s="18">
        <v>0</v>
      </c>
      <c r="D21" s="19">
        <v>3546</v>
      </c>
      <c r="E21" s="27" t="s">
        <v>247</v>
      </c>
      <c r="F21" s="27" t="s">
        <v>247</v>
      </c>
      <c r="G21" s="28">
        <v>0</v>
      </c>
    </row>
    <row r="22" spans="1:7">
      <c r="A22" s="17" t="s">
        <v>238</v>
      </c>
      <c r="B22" s="18">
        <v>0</v>
      </c>
      <c r="C22" s="18">
        <v>0</v>
      </c>
      <c r="D22" s="19">
        <v>4099</v>
      </c>
      <c r="E22" s="27" t="s">
        <v>247</v>
      </c>
      <c r="F22" s="27" t="s">
        <v>247</v>
      </c>
      <c r="G22" s="28">
        <v>0</v>
      </c>
    </row>
    <row r="23" spans="1:7">
      <c r="A23" s="17" t="s">
        <v>215</v>
      </c>
      <c r="B23" s="18">
        <v>0</v>
      </c>
      <c r="C23" s="18">
        <v>0</v>
      </c>
      <c r="D23" s="19">
        <v>0</v>
      </c>
      <c r="E23" s="27" t="s">
        <v>247</v>
      </c>
      <c r="F23" s="27" t="s">
        <v>247</v>
      </c>
      <c r="G23" s="28" t="s">
        <v>247</v>
      </c>
    </row>
    <row r="24" spans="1:7">
      <c r="A24" s="17" t="s">
        <v>175</v>
      </c>
      <c r="B24" s="18">
        <v>92135</v>
      </c>
      <c r="C24" s="18">
        <v>199195</v>
      </c>
      <c r="D24" s="19">
        <v>152261</v>
      </c>
      <c r="E24" s="27">
        <v>0.6</v>
      </c>
      <c r="F24" s="27">
        <v>1.3</v>
      </c>
      <c r="G24" s="28">
        <v>1</v>
      </c>
    </row>
    <row r="25" spans="1:7">
      <c r="A25" s="17" t="s">
        <v>163</v>
      </c>
      <c r="B25" s="18">
        <v>0</v>
      </c>
      <c r="C25" s="18">
        <v>0</v>
      </c>
      <c r="D25" s="19">
        <v>0</v>
      </c>
      <c r="E25" s="27" t="s">
        <v>247</v>
      </c>
      <c r="F25" s="27" t="s">
        <v>247</v>
      </c>
      <c r="G25" s="28" t="s">
        <v>247</v>
      </c>
    </row>
    <row r="26" spans="1:7">
      <c r="A26" s="17" t="s">
        <v>168</v>
      </c>
      <c r="B26" s="18">
        <v>284781</v>
      </c>
      <c r="C26" s="18">
        <v>362507</v>
      </c>
      <c r="D26" s="19">
        <v>419203</v>
      </c>
      <c r="E26" s="27">
        <v>2</v>
      </c>
      <c r="F26" s="27">
        <v>2.4</v>
      </c>
      <c r="G26" s="28">
        <v>2.6</v>
      </c>
    </row>
    <row r="27" spans="1:7">
      <c r="A27" s="17" t="s">
        <v>185</v>
      </c>
      <c r="B27" s="18">
        <v>12897</v>
      </c>
      <c r="C27" s="18">
        <v>20307</v>
      </c>
      <c r="D27" s="19">
        <v>22726</v>
      </c>
      <c r="E27" s="27">
        <v>0.1</v>
      </c>
      <c r="F27" s="27">
        <v>0.1</v>
      </c>
      <c r="G27" s="28">
        <v>0.1</v>
      </c>
    </row>
    <row r="28" spans="1:7">
      <c r="A28" s="17" t="s">
        <v>180</v>
      </c>
      <c r="B28" s="18">
        <v>15616</v>
      </c>
      <c r="C28" s="18">
        <v>28490</v>
      </c>
      <c r="D28" s="19">
        <v>59490</v>
      </c>
      <c r="E28" s="27">
        <v>0.1</v>
      </c>
      <c r="F28" s="27">
        <v>0.2</v>
      </c>
      <c r="G28" s="28">
        <v>0.4</v>
      </c>
    </row>
    <row r="29" spans="1:7">
      <c r="A29" s="17" t="s">
        <v>186</v>
      </c>
      <c r="B29" s="18">
        <v>0</v>
      </c>
      <c r="C29" s="18">
        <v>0</v>
      </c>
      <c r="D29" s="19">
        <v>0</v>
      </c>
      <c r="E29" s="27" t="s">
        <v>247</v>
      </c>
      <c r="F29" s="27" t="s">
        <v>247</v>
      </c>
      <c r="G29" s="28" t="s">
        <v>247</v>
      </c>
    </row>
    <row r="30" spans="1:7">
      <c r="A30" s="17" t="s">
        <v>235</v>
      </c>
      <c r="B30" s="18">
        <v>0</v>
      </c>
      <c r="C30" s="18">
        <v>0</v>
      </c>
      <c r="D30" s="19">
        <v>3088</v>
      </c>
      <c r="E30" s="27" t="s">
        <v>247</v>
      </c>
      <c r="F30" s="27" t="s">
        <v>247</v>
      </c>
      <c r="G30" s="28">
        <v>0</v>
      </c>
    </row>
    <row r="31" spans="1:7">
      <c r="A31" s="17" t="s">
        <v>229</v>
      </c>
      <c r="B31" s="18">
        <v>0</v>
      </c>
      <c r="C31" s="18">
        <v>0</v>
      </c>
      <c r="D31" s="19">
        <v>0</v>
      </c>
      <c r="E31" s="27" t="s">
        <v>247</v>
      </c>
      <c r="F31" s="27" t="s">
        <v>247</v>
      </c>
      <c r="G31" s="28" t="s">
        <v>247</v>
      </c>
    </row>
    <row r="32" spans="1:7">
      <c r="A32" s="17" t="s">
        <v>236</v>
      </c>
      <c r="B32" s="18">
        <v>0</v>
      </c>
      <c r="C32" s="18">
        <v>0</v>
      </c>
      <c r="D32" s="19">
        <v>9882</v>
      </c>
      <c r="E32" s="27" t="s">
        <v>247</v>
      </c>
      <c r="F32" s="27" t="s">
        <v>247</v>
      </c>
      <c r="G32" s="28">
        <v>0.1</v>
      </c>
    </row>
    <row r="33" spans="1:7" ht="13.5" thickBot="1">
      <c r="A33" s="20" t="s">
        <v>5</v>
      </c>
      <c r="B33" s="21">
        <v>14363213</v>
      </c>
      <c r="C33" s="21">
        <v>15230306</v>
      </c>
      <c r="D33" s="22">
        <v>15917944</v>
      </c>
      <c r="E33" s="23">
        <v>100</v>
      </c>
      <c r="F33" s="23">
        <v>100</v>
      </c>
      <c r="G33" s="80">
        <v>100</v>
      </c>
    </row>
    <row r="35" spans="1:7" ht="16.5" thickBot="1">
      <c r="A35" s="5" t="s">
        <v>6</v>
      </c>
      <c r="B35" s="6"/>
      <c r="C35" s="6"/>
      <c r="D35" s="6"/>
      <c r="E35" s="6"/>
      <c r="F35" s="6"/>
    </row>
    <row r="36" spans="1:7">
      <c r="A36" s="7"/>
      <c r="B36" s="8"/>
      <c r="C36" s="9" t="s">
        <v>7</v>
      </c>
      <c r="D36" s="10"/>
      <c r="E36" s="11"/>
      <c r="F36" s="9" t="s">
        <v>3</v>
      </c>
      <c r="G36" s="12"/>
    </row>
    <row r="37" spans="1:7">
      <c r="A37" s="13" t="s">
        <v>4</v>
      </c>
      <c r="B37" s="14">
        <v>40633</v>
      </c>
      <c r="C37" s="15">
        <v>40999</v>
      </c>
      <c r="D37" s="81">
        <v>41364</v>
      </c>
      <c r="E37" s="15">
        <v>40633</v>
      </c>
      <c r="F37" s="15">
        <v>40999</v>
      </c>
      <c r="G37" s="16">
        <v>41364</v>
      </c>
    </row>
    <row r="38" spans="1:7">
      <c r="A38" s="17" t="s">
        <v>146</v>
      </c>
      <c r="B38" s="18">
        <v>592276</v>
      </c>
      <c r="C38" s="18">
        <v>614934</v>
      </c>
      <c r="D38" s="19">
        <v>627458</v>
      </c>
      <c r="E38" s="27">
        <v>22.4</v>
      </c>
      <c r="F38" s="27">
        <v>23.1</v>
      </c>
      <c r="G38" s="28">
        <v>23</v>
      </c>
    </row>
    <row r="39" spans="1:7">
      <c r="A39" s="17" t="s">
        <v>170</v>
      </c>
      <c r="B39" s="18">
        <v>54047</v>
      </c>
      <c r="C39" s="18">
        <v>58779</v>
      </c>
      <c r="D39" s="19">
        <v>70408</v>
      </c>
      <c r="E39" s="27">
        <v>2</v>
      </c>
      <c r="F39" s="27">
        <v>2.2000000000000002</v>
      </c>
      <c r="G39" s="28">
        <v>2.6</v>
      </c>
    </row>
    <row r="40" spans="1:7">
      <c r="A40" s="17" t="s">
        <v>151</v>
      </c>
      <c r="B40" s="18">
        <v>678109</v>
      </c>
      <c r="C40" s="18">
        <v>664497</v>
      </c>
      <c r="D40" s="19">
        <v>675677</v>
      </c>
      <c r="E40" s="27">
        <v>25.7</v>
      </c>
      <c r="F40" s="27">
        <v>24.9</v>
      </c>
      <c r="G40" s="28">
        <v>24.7</v>
      </c>
    </row>
    <row r="41" spans="1:7">
      <c r="A41" s="17" t="s">
        <v>189</v>
      </c>
      <c r="B41" s="18">
        <v>461011</v>
      </c>
      <c r="C41" s="18">
        <v>451427</v>
      </c>
      <c r="D41" s="19">
        <v>436587</v>
      </c>
      <c r="E41" s="27">
        <v>17.399999999999999</v>
      </c>
      <c r="F41" s="27">
        <v>16.899999999999999</v>
      </c>
      <c r="G41" s="28">
        <v>16</v>
      </c>
    </row>
    <row r="42" spans="1:7">
      <c r="A42" s="17" t="s">
        <v>221</v>
      </c>
      <c r="B42" s="18">
        <v>297853</v>
      </c>
      <c r="C42" s="18">
        <v>292041</v>
      </c>
      <c r="D42" s="19">
        <v>288448</v>
      </c>
      <c r="E42" s="27">
        <v>11.3</v>
      </c>
      <c r="F42" s="27">
        <v>10.9</v>
      </c>
      <c r="G42" s="28">
        <v>10.6</v>
      </c>
    </row>
    <row r="43" spans="1:7">
      <c r="A43" s="17" t="s">
        <v>14</v>
      </c>
      <c r="B43" s="18">
        <v>69670</v>
      </c>
      <c r="C43" s="18">
        <v>73255</v>
      </c>
      <c r="D43" s="19">
        <v>76610</v>
      </c>
      <c r="E43" s="27">
        <v>2.6</v>
      </c>
      <c r="F43" s="27">
        <v>2.7</v>
      </c>
      <c r="G43" s="28">
        <v>2.8</v>
      </c>
    </row>
    <row r="44" spans="1:7">
      <c r="A44" s="17" t="s">
        <v>167</v>
      </c>
      <c r="B44" s="18">
        <v>93147</v>
      </c>
      <c r="C44" s="18">
        <v>86231</v>
      </c>
      <c r="D44" s="19">
        <v>85774</v>
      </c>
      <c r="E44" s="27">
        <v>3.5</v>
      </c>
      <c r="F44" s="27">
        <v>3.2</v>
      </c>
      <c r="G44" s="28">
        <v>3.1</v>
      </c>
    </row>
    <row r="45" spans="1:7">
      <c r="A45" s="17" t="s">
        <v>184</v>
      </c>
      <c r="B45" s="18">
        <v>11915</v>
      </c>
      <c r="C45" s="18">
        <v>11837</v>
      </c>
      <c r="D45" s="19">
        <v>13998</v>
      </c>
      <c r="E45" s="27">
        <v>0.5</v>
      </c>
      <c r="F45" s="27">
        <v>0.4</v>
      </c>
      <c r="G45" s="28">
        <v>0.5</v>
      </c>
    </row>
    <row r="46" spans="1:7">
      <c r="A46" s="17" t="s">
        <v>147</v>
      </c>
      <c r="B46" s="18">
        <v>20140</v>
      </c>
      <c r="C46" s="18">
        <v>25635</v>
      </c>
      <c r="D46" s="19">
        <v>32100</v>
      </c>
      <c r="E46" s="27">
        <v>0.8</v>
      </c>
      <c r="F46" s="27">
        <v>1</v>
      </c>
      <c r="G46" s="28">
        <v>1.2</v>
      </c>
    </row>
    <row r="47" spans="1:7">
      <c r="A47" s="17" t="s">
        <v>222</v>
      </c>
      <c r="B47" s="18">
        <v>109413</v>
      </c>
      <c r="C47" s="18">
        <v>118926</v>
      </c>
      <c r="D47" s="19">
        <v>121713</v>
      </c>
      <c r="E47" s="27">
        <v>4.0999999999999996</v>
      </c>
      <c r="F47" s="27">
        <v>4.5</v>
      </c>
      <c r="G47" s="28">
        <v>4.5</v>
      </c>
    </row>
    <row r="48" spans="1:7">
      <c r="A48" s="17" t="s">
        <v>233</v>
      </c>
      <c r="B48" s="18">
        <v>148156</v>
      </c>
      <c r="C48" s="18">
        <v>154816</v>
      </c>
      <c r="D48" s="19">
        <v>158958</v>
      </c>
      <c r="E48" s="27">
        <v>5.6</v>
      </c>
      <c r="F48" s="27">
        <v>5.8</v>
      </c>
      <c r="G48" s="28">
        <v>5.8</v>
      </c>
    </row>
    <row r="49" spans="1:7">
      <c r="A49" s="17" t="s">
        <v>148</v>
      </c>
      <c r="B49" s="18">
        <v>0</v>
      </c>
      <c r="C49" s="18">
        <v>0</v>
      </c>
      <c r="D49" s="19">
        <v>0</v>
      </c>
      <c r="E49" s="27" t="s">
        <v>247</v>
      </c>
      <c r="F49" s="27" t="s">
        <v>247</v>
      </c>
      <c r="G49" s="28" t="s">
        <v>247</v>
      </c>
    </row>
    <row r="50" spans="1:7">
      <c r="A50" s="17" t="s">
        <v>149</v>
      </c>
      <c r="B50" s="18">
        <v>22048</v>
      </c>
      <c r="C50" s="18">
        <v>32786</v>
      </c>
      <c r="D50" s="19">
        <v>43195</v>
      </c>
      <c r="E50" s="27">
        <v>0.8</v>
      </c>
      <c r="F50" s="27">
        <v>1.2</v>
      </c>
      <c r="G50" s="28">
        <v>1.6</v>
      </c>
    </row>
    <row r="51" spans="1:7">
      <c r="A51" s="17" t="s">
        <v>228</v>
      </c>
      <c r="B51" s="18">
        <v>0</v>
      </c>
      <c r="C51" s="18">
        <v>0</v>
      </c>
      <c r="D51" s="19">
        <v>57</v>
      </c>
      <c r="E51" s="27" t="s">
        <v>247</v>
      </c>
      <c r="F51" s="27" t="s">
        <v>247</v>
      </c>
      <c r="G51" s="28">
        <v>0</v>
      </c>
    </row>
    <row r="52" spans="1:7">
      <c r="A52" s="17" t="s">
        <v>234</v>
      </c>
      <c r="B52" s="18">
        <v>0</v>
      </c>
      <c r="C52" s="18">
        <v>0</v>
      </c>
      <c r="D52" s="19">
        <v>1066</v>
      </c>
      <c r="E52" s="27" t="s">
        <v>247</v>
      </c>
      <c r="F52" s="27" t="s">
        <v>247</v>
      </c>
      <c r="G52" s="28">
        <v>0</v>
      </c>
    </row>
    <row r="53" spans="1:7">
      <c r="A53" s="17" t="s">
        <v>238</v>
      </c>
      <c r="B53" s="18">
        <v>0</v>
      </c>
      <c r="C53" s="18">
        <v>0</v>
      </c>
      <c r="D53" s="19">
        <v>659</v>
      </c>
      <c r="E53" s="27" t="s">
        <v>247</v>
      </c>
      <c r="F53" s="27" t="s">
        <v>247</v>
      </c>
      <c r="G53" s="28">
        <v>0</v>
      </c>
    </row>
    <row r="54" spans="1:7">
      <c r="A54" s="17" t="s">
        <v>215</v>
      </c>
      <c r="B54" s="18">
        <v>0</v>
      </c>
      <c r="C54" s="18">
        <v>0</v>
      </c>
      <c r="D54" s="19">
        <v>0</v>
      </c>
      <c r="E54" s="27" t="s">
        <v>247</v>
      </c>
      <c r="F54" s="27" t="s">
        <v>247</v>
      </c>
      <c r="G54" s="28" t="s">
        <v>247</v>
      </c>
    </row>
    <row r="55" spans="1:7">
      <c r="A55" s="17" t="s">
        <v>175</v>
      </c>
      <c r="B55" s="18">
        <v>16159</v>
      </c>
      <c r="C55" s="18">
        <v>0</v>
      </c>
      <c r="D55" s="19">
        <v>0</v>
      </c>
      <c r="E55" s="27">
        <v>0.6</v>
      </c>
      <c r="F55" s="27" t="s">
        <v>247</v>
      </c>
      <c r="G55" s="28" t="s">
        <v>247</v>
      </c>
    </row>
    <row r="56" spans="1:7">
      <c r="A56" s="17" t="s">
        <v>163</v>
      </c>
      <c r="B56" s="18">
        <v>0</v>
      </c>
      <c r="C56" s="18">
        <v>0</v>
      </c>
      <c r="D56" s="19">
        <v>0</v>
      </c>
      <c r="E56" s="27" t="s">
        <v>247</v>
      </c>
      <c r="F56" s="27" t="s">
        <v>247</v>
      </c>
      <c r="G56" s="28" t="s">
        <v>247</v>
      </c>
    </row>
    <row r="57" spans="1:7">
      <c r="A57" s="17" t="s">
        <v>168</v>
      </c>
      <c r="B57" s="18">
        <v>62383</v>
      </c>
      <c r="C57" s="18">
        <v>75588</v>
      </c>
      <c r="D57" s="19">
        <v>84456</v>
      </c>
      <c r="E57" s="27">
        <v>2.4</v>
      </c>
      <c r="F57" s="27">
        <v>2.8</v>
      </c>
      <c r="G57" s="28">
        <v>3.1</v>
      </c>
    </row>
    <row r="58" spans="1:7">
      <c r="A58" s="17" t="s">
        <v>185</v>
      </c>
      <c r="B58" s="18">
        <v>906</v>
      </c>
      <c r="C58" s="18">
        <v>397</v>
      </c>
      <c r="D58" s="19">
        <v>411</v>
      </c>
      <c r="E58" s="27">
        <v>0</v>
      </c>
      <c r="F58" s="27">
        <v>0</v>
      </c>
      <c r="G58" s="28">
        <v>0</v>
      </c>
    </row>
    <row r="59" spans="1:7">
      <c r="A59" s="17" t="s">
        <v>180</v>
      </c>
      <c r="B59" s="18">
        <v>4714</v>
      </c>
      <c r="C59" s="18">
        <v>6538</v>
      </c>
      <c r="D59" s="19">
        <v>10618</v>
      </c>
      <c r="E59" s="27">
        <v>0.2</v>
      </c>
      <c r="F59" s="27">
        <v>0.2</v>
      </c>
      <c r="G59" s="28">
        <v>0.4</v>
      </c>
    </row>
    <row r="60" spans="1:7">
      <c r="A60" s="17" t="s">
        <v>186</v>
      </c>
      <c r="B60" s="18">
        <v>0</v>
      </c>
      <c r="C60" s="18">
        <v>0</v>
      </c>
      <c r="D60" s="19">
        <v>0</v>
      </c>
      <c r="E60" s="27" t="s">
        <v>247</v>
      </c>
      <c r="F60" s="27" t="s">
        <v>247</v>
      </c>
      <c r="G60" s="28" t="s">
        <v>247</v>
      </c>
    </row>
    <row r="61" spans="1:7">
      <c r="A61" s="17" t="s">
        <v>235</v>
      </c>
      <c r="B61" s="18">
        <v>0</v>
      </c>
      <c r="C61" s="18">
        <v>0</v>
      </c>
      <c r="D61" s="19">
        <v>354</v>
      </c>
      <c r="E61" s="27" t="s">
        <v>247</v>
      </c>
      <c r="F61" s="27" t="s">
        <v>247</v>
      </c>
      <c r="G61" s="28">
        <v>0</v>
      </c>
    </row>
    <row r="62" spans="1:7">
      <c r="A62" s="17" t="s">
        <v>229</v>
      </c>
      <c r="B62" s="18">
        <v>0</v>
      </c>
      <c r="C62" s="18">
        <v>0</v>
      </c>
      <c r="D62" s="19">
        <v>0</v>
      </c>
      <c r="E62" s="27" t="s">
        <v>247</v>
      </c>
      <c r="F62" s="27" t="s">
        <v>247</v>
      </c>
      <c r="G62" s="28" t="s">
        <v>247</v>
      </c>
    </row>
    <row r="63" spans="1:7">
      <c r="A63" s="17" t="s">
        <v>236</v>
      </c>
      <c r="B63" s="18">
        <v>0</v>
      </c>
      <c r="C63" s="18">
        <v>0</v>
      </c>
      <c r="D63" s="19">
        <v>2087</v>
      </c>
      <c r="E63" s="27" t="s">
        <v>247</v>
      </c>
      <c r="F63" s="27" t="s">
        <v>247</v>
      </c>
      <c r="G63" s="28">
        <v>0.1</v>
      </c>
    </row>
    <row r="64" spans="1:7" ht="13.5" thickBot="1">
      <c r="A64" s="20" t="s">
        <v>5</v>
      </c>
      <c r="B64" s="21">
        <v>2641947</v>
      </c>
      <c r="C64" s="21">
        <v>2667687</v>
      </c>
      <c r="D64" s="22">
        <v>2730634</v>
      </c>
      <c r="E64" s="23">
        <v>100</v>
      </c>
      <c r="F64" s="23">
        <v>100</v>
      </c>
      <c r="G64" s="80">
        <v>100</v>
      </c>
    </row>
    <row r="65" spans="1:7">
      <c r="A65" s="24"/>
      <c r="B65" s="24"/>
      <c r="C65" s="24"/>
      <c r="D65" s="24"/>
      <c r="E65" s="24"/>
      <c r="F65" s="24"/>
      <c r="G65" s="24"/>
    </row>
    <row r="66" spans="1:7">
      <c r="A66" s="126">
        <v>12</v>
      </c>
      <c r="F66" s="25"/>
      <c r="G66" s="25" t="s">
        <v>245</v>
      </c>
    </row>
    <row r="67" spans="1:7">
      <c r="A67" s="127"/>
      <c r="F67" s="25"/>
      <c r="G67" s="25" t="s">
        <v>246</v>
      </c>
    </row>
  </sheetData>
  <mergeCells count="1">
    <mergeCell ref="A66:A67"/>
  </mergeCells>
  <phoneticPr fontId="0" type="noConversion"/>
  <hyperlinks>
    <hyperlink ref="A2" location="Innhold!A26" tooltip="Move to Tab2" display="Tilbake til innholdsfortegnelsen"/>
  </hyperlinks>
  <pageMargins left="0.78740157480314965" right="0.78740157480314965" top="0.29527559055118113" bottom="0.19685039370078741" header="3.937007874015748E-2" footer="3.937007874015748E-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20</vt:i4>
      </vt:variant>
    </vt:vector>
  </HeadingPairs>
  <TitlesOfParts>
    <vt:vector size="37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Dato_1årsiden</vt:lpstr>
      <vt:lpstr>Dato_2årsiden</vt:lpstr>
      <vt:lpstr>Dato_nå</vt:lpstr>
      <vt:lpstr>Forside!Print_Area</vt:lpstr>
      <vt:lpstr>Innhold!Print_Area</vt:lpstr>
      <vt:lpstr>'Tab1'!Print_Area</vt:lpstr>
      <vt:lpstr>'Tab10'!Print_Area</vt:lpstr>
      <vt:lpstr>'Tab11'!Print_Area</vt:lpstr>
      <vt:lpstr>'Tab12'!Print_Area</vt:lpstr>
      <vt:lpstr>'Tab13'!Print_Area</vt:lpstr>
      <vt:lpstr>'Tab14'!Print_Area</vt:lpstr>
      <vt:lpstr>'Tab15'!Print_Area</vt:lpstr>
      <vt:lpstr>'Tab2'!Print_Area</vt:lpstr>
      <vt:lpstr>'Tab3'!Print_Area</vt:lpstr>
      <vt:lpstr>'Tab4'!Print_Area</vt:lpstr>
      <vt:lpstr>'Tab5'!Print_Area</vt:lpstr>
      <vt:lpstr>'Tab6'!Print_Area</vt:lpstr>
      <vt:lpstr>'Tab7'!Print_Area</vt:lpstr>
      <vt:lpstr>'Tab8'!Print_Area</vt:lpstr>
      <vt:lpstr>'Tab9'!Print_Area</vt:lpstr>
    </vt:vector>
  </TitlesOfParts>
  <Company>Norges Forsikringsforbund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hmoseby</cp:lastModifiedBy>
  <cp:lastPrinted>2013-05-13T08:42:05Z</cp:lastPrinted>
  <dcterms:created xsi:type="dcterms:W3CDTF">2001-06-06T07:37:41Z</dcterms:created>
  <dcterms:modified xsi:type="dcterms:W3CDTF">2013-05-16T06:25:08Z</dcterms:modified>
</cp:coreProperties>
</file>