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Objects="placeholders" codeName="ThisWorkbook"/>
  <mc:AlternateContent xmlns:mc="http://schemas.openxmlformats.org/markup-compatibility/2006">
    <mc:Choice Requires="x15">
      <x15ac:absPath xmlns:x15ac="http://schemas.microsoft.com/office/spreadsheetml/2010/11/ac" url="https://finansnorge.sharepoint.com/sites/FN-StatistikkogAnalyse/Delte dokumenter/Skadeforsikring/Skadestatistikk/"/>
    </mc:Choice>
  </mc:AlternateContent>
  <xr:revisionPtr revIDLastSave="1" documentId="8_{E2731191-8E3E-411E-8863-B99CEE774E63}" xr6:coauthVersionLast="47" xr6:coauthVersionMax="47" xr10:uidLastSave="{902D27EA-43A3-40C4-B75A-1DD1CDA6F49B}"/>
  <bookViews>
    <workbookView xWindow="-108" yWindow="-108" windowWidth="30936" windowHeight="16776" tabRatio="654" xr2:uid="{1E0AE808-A48D-4768-A4CC-DA0C22279EDF}"/>
  </bookViews>
  <sheets>
    <sheet name="Front " sheetId="16" r:id="rId1"/>
    <sheet name="Tab 1" sheetId="1" r:id="rId2"/>
    <sheet name="Tab 2" sheetId="4" r:id="rId3"/>
    <sheet name="Tab 3" sheetId="19" r:id="rId4"/>
    <sheet name="Tab 4" sheetId="20" r:id="rId5"/>
    <sheet name="Tab 5" sheetId="12" r:id="rId6"/>
    <sheet name="Tab 6" sheetId="14" r:id="rId7"/>
    <sheet name="Tab 7" sheetId="10" r:id="rId8"/>
    <sheet name="Tab 8" sheetId="9" r:id="rId9"/>
    <sheet name="Tab 9" sheetId="11" r:id="rId10"/>
    <sheet name="Tab 10" sheetId="13" r:id="rId11"/>
    <sheet name="Tab 11" sheetId="18" r:id="rId12"/>
  </sheets>
  <externalReferences>
    <externalReference r:id="rId13"/>
  </externalReferences>
  <definedNames>
    <definedName name="_TAB7" localSheetId="4">#REF!</definedName>
    <definedName name="_TAB7">#REF!</definedName>
    <definedName name="HTML_CodePage" hidden="1">1252</definedName>
    <definedName name="HTML_Control" hidden="1">{"'Ark1'!$A$1:$CB$34"}</definedName>
    <definedName name="HTML_Description" hidden="1">""</definedName>
    <definedName name="HTML_Email" hidden="1">"preben.tornes@norges-bank.no"</definedName>
    <definedName name="HTML_Header" hidden="1">"Tabell4. Husholdningenes fordringer, gjeld og nettofordringer. Mill. kr"</definedName>
    <definedName name="HTML_LastUpdate" hidden="1">"16.10.2000"</definedName>
    <definedName name="HTML_LineAfter" hidden="1">TRUE</definedName>
    <definedName name="HTML_LineBefore" hidden="1">TRUE</definedName>
    <definedName name="HTML_Name" hidden="1">"Preben Holthe Tornes"</definedName>
    <definedName name="HTML_OBDlg2" hidden="1">TRUE</definedName>
    <definedName name="HTML_OBDlg4" hidden="1">TRUE</definedName>
    <definedName name="HTML_OS" hidden="1">0</definedName>
    <definedName name="HTML_PathFile" hidden="1">"H:\excel\tabell4_test.htm"</definedName>
    <definedName name="HTML_Title" hidden="1">""</definedName>
    <definedName name="kvartal">[1]DATA_0!$B$3</definedName>
    <definedName name="_xlnm.Print_Area" localSheetId="0">'Front '!$B$2:$K$42</definedName>
    <definedName name="_xlnm.Print_Area" localSheetId="1">'Tab 1'!$B$2:$O$47</definedName>
    <definedName name="_xlnm.Print_Area" localSheetId="10">'Tab 10'!$B$2:$O$34</definedName>
    <definedName name="_xlnm.Print_Area" localSheetId="11">'Tab 11'!$B$2:$O$30</definedName>
    <definedName name="_xlnm.Print_Area" localSheetId="2">'Tab 2'!$B$2:$O$63</definedName>
    <definedName name="_xlnm.Print_Area" localSheetId="3">'Tab 3'!$B$1:$O$46</definedName>
    <definedName name="_xlnm.Print_Area" localSheetId="4">'Tab 4'!$B$2:$O$40</definedName>
    <definedName name="_xlnm.Print_Area" localSheetId="5">'Tab 5'!$B$2:$O$30</definedName>
    <definedName name="_xlnm.Print_Area" localSheetId="6">'Tab 6'!$B$2:$O$26</definedName>
    <definedName name="_xlnm.Print_Area" localSheetId="7">'Tab 7'!$B$2:$O$32</definedName>
    <definedName name="_xlnm.Print_Area" localSheetId="8">'Tab 8'!$B$2:$O$32</definedName>
    <definedName name="_xlnm.Print_Area" localSheetId="9">'Tab 9'!$B$2:$O$38</definedName>
    <definedName name="_xlnm.Print_Titles" localSheetId="1">'Tab 1'!$B:$B</definedName>
    <definedName name="_xlnm.Print_Titles" localSheetId="10">'Tab 10'!$B:$B</definedName>
    <definedName name="_xlnm.Print_Titles" localSheetId="11">'Tab 11'!$B:$B</definedName>
    <definedName name="_xlnm.Print_Titles" localSheetId="2">'Tab 2'!$B:$B</definedName>
    <definedName name="_xlnm.Print_Titles" localSheetId="3">'Tab 3'!$B:$B</definedName>
    <definedName name="_xlnm.Print_Titles" localSheetId="4">'Tab 4'!$B:$B</definedName>
    <definedName name="_xlnm.Print_Titles" localSheetId="5">'Tab 5'!$B:$B</definedName>
    <definedName name="_xlnm.Print_Titles" localSheetId="6">'Tab 6'!$B:$B</definedName>
    <definedName name="_xlnm.Print_Titles" localSheetId="7">'Tab 7'!$B:$B</definedName>
    <definedName name="_xlnm.Print_Titles" localSheetId="8">'Tab 8'!$B:$B</definedName>
    <definedName name="_xlnm.Print_Titles" localSheetId="9">'Tab 9'!$B:$B</definedName>
    <definedName name="proddato">'Front '!$B$5</definedName>
    <definedName name="tab1a">#REF!</definedName>
    <definedName name="tab1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14" l="1"/>
  <c r="AB7" i="14" s="1"/>
  <c r="AC7" i="14" s="1"/>
  <c r="AD7" i="14" s="1"/>
  <c r="AE7" i="14" s="1"/>
  <c r="Z22" i="18"/>
  <c r="AA22" i="18"/>
  <c r="AB22" i="18"/>
  <c r="AC22" i="18" s="1"/>
  <c r="AD22" i="18" s="1"/>
  <c r="AE22" i="18" s="1"/>
  <c r="Z8" i="18"/>
  <c r="AA8" i="18"/>
  <c r="AB8" i="18" s="1"/>
  <c r="AC8" i="18" s="1"/>
  <c r="AD8" i="18" s="1"/>
  <c r="AE8" i="18" s="1"/>
  <c r="Z23" i="13"/>
  <c r="AA23" i="13"/>
  <c r="AB23" i="13"/>
  <c r="AC23" i="13" s="1"/>
  <c r="AD23" i="13" s="1"/>
  <c r="AE23" i="13" s="1"/>
  <c r="Z7" i="13"/>
  <c r="AA7" i="13"/>
  <c r="AB7" i="13" s="1"/>
  <c r="AC7" i="13" s="1"/>
  <c r="AD7" i="13" s="1"/>
  <c r="AE7" i="13" s="1"/>
  <c r="Z25" i="11"/>
  <c r="AA25" i="11"/>
  <c r="AB25" i="11"/>
  <c r="AC25" i="11" s="1"/>
  <c r="AD25" i="11" s="1"/>
  <c r="AE25" i="11" s="1"/>
  <c r="Z7" i="11"/>
  <c r="AA7" i="11"/>
  <c r="AB7" i="11" s="1"/>
  <c r="AC7" i="11" s="1"/>
  <c r="AD7" i="11" s="1"/>
  <c r="AE7" i="11" s="1"/>
  <c r="Z22" i="9"/>
  <c r="AA22" i="9"/>
  <c r="AB22" i="9"/>
  <c r="AC22" i="9" s="1"/>
  <c r="AD22" i="9" s="1"/>
  <c r="AE22" i="9" s="1"/>
  <c r="Z7" i="9"/>
  <c r="AA7" i="9"/>
  <c r="AB7" i="9" s="1"/>
  <c r="AC7" i="9" s="1"/>
  <c r="AD7" i="9" s="1"/>
  <c r="AE7" i="9" s="1"/>
  <c r="Z22" i="10"/>
  <c r="AA22" i="10"/>
  <c r="AB22" i="10"/>
  <c r="AC22" i="10" s="1"/>
  <c r="AD22" i="10" s="1"/>
  <c r="AE22" i="10" s="1"/>
  <c r="Z7" i="10"/>
  <c r="AA7" i="10"/>
  <c r="AB7" i="10" s="1"/>
  <c r="AC7" i="10" s="1"/>
  <c r="AD7" i="10" s="1"/>
  <c r="AE7" i="10" s="1"/>
  <c r="Z19" i="14"/>
  <c r="AA19" i="14"/>
  <c r="AB19" i="14"/>
  <c r="AC19" i="14" s="1"/>
  <c r="AD19" i="14" s="1"/>
  <c r="AE19" i="14" s="1"/>
  <c r="Z7" i="14"/>
  <c r="Z23" i="12"/>
  <c r="AA23" i="12" s="1"/>
  <c r="AB23" i="12" s="1"/>
  <c r="AC23" i="12" s="1"/>
  <c r="AD23" i="12" s="1"/>
  <c r="AE23" i="12" s="1"/>
  <c r="Z9" i="12"/>
  <c r="AA9" i="12" s="1"/>
  <c r="AB9" i="12" s="1"/>
  <c r="AC9" i="12" s="1"/>
  <c r="AD9" i="12" s="1"/>
  <c r="AE9" i="12" s="1"/>
  <c r="Z26" i="20"/>
  <c r="AA26" i="20" s="1"/>
  <c r="AB26" i="20" s="1"/>
  <c r="AC26" i="20" s="1"/>
  <c r="AD26" i="20" s="1"/>
  <c r="AE26" i="20" s="1"/>
  <c r="Z7" i="20"/>
  <c r="AA7" i="20" s="1"/>
  <c r="AB7" i="20" s="1"/>
  <c r="AC7" i="20" s="1"/>
  <c r="AD7" i="20" s="1"/>
  <c r="AE7" i="20" s="1"/>
  <c r="Z8" i="19"/>
  <c r="AA8" i="19"/>
  <c r="AB8" i="19" s="1"/>
  <c r="AC8" i="19" s="1"/>
  <c r="AD8" i="19" s="1"/>
  <c r="AE8" i="19" s="1"/>
  <c r="Z8" i="4"/>
  <c r="AA8" i="4" s="1"/>
  <c r="AB8" i="4" s="1"/>
  <c r="AC8" i="4" s="1"/>
  <c r="AD8" i="4" s="1"/>
  <c r="AE8" i="4" s="1"/>
  <c r="Z17" i="4"/>
  <c r="AA17" i="4"/>
  <c r="AB17" i="4" s="1"/>
  <c r="AC17" i="4" s="1"/>
  <c r="AD17" i="4" s="1"/>
  <c r="AE17" i="4" s="1"/>
  <c r="Z47" i="4"/>
  <c r="AA47" i="4" s="1"/>
  <c r="AB47" i="4" s="1"/>
  <c r="AC47" i="4" s="1"/>
  <c r="AD47" i="4" s="1"/>
  <c r="AE47" i="4" s="1"/>
  <c r="Y30" i="19"/>
  <c r="Z30" i="19"/>
  <c r="AA30" i="19" s="1"/>
  <c r="AB30" i="19" s="1"/>
  <c r="AC30" i="19" s="1"/>
  <c r="AD30" i="19" s="1"/>
  <c r="AE30" i="19" s="1"/>
  <c r="Y47" i="4"/>
  <c r="Y33" i="4"/>
  <c r="Z33" i="4"/>
  <c r="AA33" i="4"/>
  <c r="AB33" i="4"/>
  <c r="AC33" i="4" s="1"/>
  <c r="AD33" i="4" s="1"/>
  <c r="AE33" i="4" s="1"/>
  <c r="Y28" i="1"/>
  <c r="Z28" i="1" s="1"/>
  <c r="AA28" i="1" s="1"/>
  <c r="AB28" i="1" s="1"/>
  <c r="AC28" i="1" s="1"/>
  <c r="AD28" i="1" s="1"/>
  <c r="AE28" i="1" s="1"/>
  <c r="R8" i="18"/>
  <c r="S8" i="18" s="1"/>
  <c r="R22" i="18"/>
  <c r="P22" i="18"/>
  <c r="Q22" i="18"/>
  <c r="R7" i="13"/>
  <c r="R23" i="13" s="1"/>
  <c r="P23" i="13"/>
  <c r="Q23" i="13"/>
  <c r="R7" i="11"/>
  <c r="R25" i="11" s="1"/>
  <c r="S7" i="11"/>
  <c r="S25" i="11" s="1"/>
  <c r="P25" i="11"/>
  <c r="Q25" i="11"/>
  <c r="S7" i="9"/>
  <c r="T7" i="9" s="1"/>
  <c r="P22" i="9"/>
  <c r="Q22" i="9"/>
  <c r="R22" i="9"/>
  <c r="S7" i="10"/>
  <c r="T7" i="10" s="1"/>
  <c r="P22" i="10"/>
  <c r="Q22" i="10"/>
  <c r="R22" i="10"/>
  <c r="S7" i="14"/>
  <c r="T7" i="14"/>
  <c r="P19" i="14"/>
  <c r="Q19" i="14"/>
  <c r="R19" i="14"/>
  <c r="S19" i="14"/>
  <c r="S9" i="12"/>
  <c r="S23" i="12" s="1"/>
  <c r="P23" i="12"/>
  <c r="Q23" i="12"/>
  <c r="R23" i="12"/>
  <c r="S7" i="20"/>
  <c r="S26" i="20" s="1"/>
  <c r="P26" i="20"/>
  <c r="Q26" i="20"/>
  <c r="R26" i="20"/>
  <c r="S8" i="19"/>
  <c r="T8" i="19"/>
  <c r="S30" i="19"/>
  <c r="P30" i="19"/>
  <c r="Q30" i="19"/>
  <c r="R30" i="19"/>
  <c r="S8" i="4"/>
  <c r="S33" i="4" s="1"/>
  <c r="P17" i="4"/>
  <c r="Q17" i="4"/>
  <c r="R17" i="4"/>
  <c r="P33" i="4"/>
  <c r="Q33" i="4"/>
  <c r="R33" i="4"/>
  <c r="P47" i="4"/>
  <c r="Q47" i="4"/>
  <c r="R47" i="4"/>
  <c r="S6" i="1"/>
  <c r="S28" i="1" s="1"/>
  <c r="T6" i="1"/>
  <c r="U6" i="1" s="1"/>
  <c r="P28" i="1"/>
  <c r="Q28" i="1"/>
  <c r="R28" i="1"/>
  <c r="B29" i="12"/>
  <c r="B40" i="20"/>
  <c r="S7" i="13"/>
  <c r="T7" i="13" s="1"/>
  <c r="T7" i="20"/>
  <c r="T26" i="20" s="1"/>
  <c r="T7" i="11"/>
  <c r="U7" i="11" s="1"/>
  <c r="T19" i="14"/>
  <c r="U7" i="14"/>
  <c r="V7" i="14" s="1"/>
  <c r="U8" i="19"/>
  <c r="V8" i="19" s="1"/>
  <c r="T30" i="19"/>
  <c r="T25" i="11"/>
  <c r="U30" i="19"/>
  <c r="T22" i="10" l="1"/>
  <c r="U7" i="10"/>
  <c r="V19" i="14"/>
  <c r="W7" i="14"/>
  <c r="W19" i="14" s="1"/>
  <c r="U7" i="9"/>
  <c r="T22" i="9"/>
  <c r="V30" i="19"/>
  <c r="W8" i="19"/>
  <c r="W30" i="19" s="1"/>
  <c r="U28" i="1"/>
  <c r="V6" i="1"/>
  <c r="V7" i="11"/>
  <c r="U25" i="11"/>
  <c r="U7" i="13"/>
  <c r="T23" i="13"/>
  <c r="T8" i="18"/>
  <c r="S22" i="18"/>
  <c r="U19" i="14"/>
  <c r="U7" i="20"/>
  <c r="S47" i="4"/>
  <c r="S22" i="10"/>
  <c r="S23" i="13"/>
  <c r="T8" i="4"/>
  <c r="S17" i="4"/>
  <c r="T9" i="12"/>
  <c r="S22" i="9"/>
  <c r="T28" i="1"/>
  <c r="B33" i="13"/>
  <c r="B46" i="19"/>
  <c r="B25" i="14"/>
  <c r="B32" i="10"/>
  <c r="B34" i="13"/>
  <c r="B31" i="9"/>
  <c r="B29" i="18"/>
  <c r="B38" i="11"/>
  <c r="B39" i="20"/>
  <c r="B32" i="9"/>
  <c r="B31" i="10"/>
  <c r="B26" i="14"/>
  <c r="B30" i="18"/>
  <c r="B45" i="19"/>
  <c r="B37" i="11"/>
  <c r="B30" i="12"/>
  <c r="T33" i="4" l="1"/>
  <c r="U8" i="4"/>
  <c r="T17" i="4"/>
  <c r="T47" i="4"/>
  <c r="U8" i="18"/>
  <c r="T22" i="18"/>
  <c r="V25" i="11"/>
  <c r="W7" i="11"/>
  <c r="W25" i="11" s="1"/>
  <c r="V7" i="13"/>
  <c r="U23" i="13"/>
  <c r="U26" i="20"/>
  <c r="V7" i="20"/>
  <c r="W6" i="1"/>
  <c r="V28" i="1"/>
  <c r="U22" i="10"/>
  <c r="V7" i="10"/>
  <c r="U9" i="12"/>
  <c r="T23" i="12"/>
  <c r="U22" i="9"/>
  <c r="V7" i="9"/>
  <c r="V22" i="10" l="1"/>
  <c r="W7" i="10"/>
  <c r="W22" i="10" s="1"/>
  <c r="V8" i="18"/>
  <c r="U22" i="18"/>
  <c r="X6" i="1"/>
  <c r="Y6" i="1" s="1"/>
  <c r="Z6" i="1" s="1"/>
  <c r="AA6" i="1" s="1"/>
  <c r="AB6" i="1" s="1"/>
  <c r="AC6" i="1" s="1"/>
  <c r="AD6" i="1" s="1"/>
  <c r="AE6" i="1" s="1"/>
  <c r="W28" i="1"/>
  <c r="V26" i="20"/>
  <c r="W7" i="20"/>
  <c r="W26" i="20" s="1"/>
  <c r="V8" i="4"/>
  <c r="U47" i="4"/>
  <c r="U33" i="4"/>
  <c r="U17" i="4"/>
  <c r="W7" i="9"/>
  <c r="W22" i="9" s="1"/>
  <c r="V22" i="9"/>
  <c r="V9" i="12"/>
  <c r="U23" i="12"/>
  <c r="V23" i="13"/>
  <c r="W7" i="13"/>
  <c r="W23" i="13" s="1"/>
  <c r="V22" i="18" l="1"/>
  <c r="W8" i="18"/>
  <c r="W22" i="18" s="1"/>
  <c r="V23" i="12"/>
  <c r="W9" i="12"/>
  <c r="W23" i="12" s="1"/>
  <c r="V17" i="4"/>
  <c r="V47" i="4"/>
  <c r="W8" i="4"/>
  <c r="V33" i="4"/>
  <c r="W33" i="4" l="1"/>
  <c r="W47" i="4"/>
  <c r="W17" i="4"/>
</calcChain>
</file>

<file path=xl/sharedStrings.xml><?xml version="1.0" encoding="utf-8"?>
<sst xmlns="http://schemas.openxmlformats.org/spreadsheetml/2006/main" count="487" uniqueCount="201">
  <si>
    <t>-</t>
  </si>
  <si>
    <t>Innhold i dette regnearket</t>
  </si>
  <si>
    <t>Contents of this workbook</t>
  </si>
  <si>
    <t>Tab1</t>
  </si>
  <si>
    <t>Tab2</t>
  </si>
  <si>
    <t>Tab3</t>
  </si>
  <si>
    <t>Tab4</t>
  </si>
  <si>
    <t>Tab5</t>
  </si>
  <si>
    <t>Tab6</t>
  </si>
  <si>
    <t>Tab7</t>
  </si>
  <si>
    <t>Tab8</t>
  </si>
  <si>
    <t>Tab9</t>
  </si>
  <si>
    <t>Tab10</t>
  </si>
  <si>
    <t>Tab11</t>
  </si>
  <si>
    <t>Claims - All non life insurance</t>
  </si>
  <si>
    <t>Claims - Motor insurance</t>
  </si>
  <si>
    <t>Claims - Private Fire and Comprehensive insurance</t>
  </si>
  <si>
    <t>Calims - Commercial Fire and Comprehensive insuranse</t>
  </si>
  <si>
    <t>Claims - Workmens conpensation insurance</t>
  </si>
  <si>
    <t>Claims - Accident insurance</t>
  </si>
  <si>
    <t>Claims - Leisure travel insurance</t>
  </si>
  <si>
    <t>Claims - Leisure boat insurance</t>
  </si>
  <si>
    <t>Claims - Liability insurance</t>
  </si>
  <si>
    <t>Claims - Fish farming industry insurance</t>
  </si>
  <si>
    <r>
      <t xml:space="preserve">Sykdomsskader / </t>
    </r>
    <r>
      <rPr>
        <i/>
        <sz val="8"/>
        <rFont val="Verdana"/>
        <family val="2"/>
      </rPr>
      <t>Sickness</t>
    </r>
  </si>
  <si>
    <r>
      <t xml:space="preserve">Algeskader / </t>
    </r>
    <r>
      <rPr>
        <i/>
        <sz val="8"/>
        <rFont val="Verdana"/>
        <family val="2"/>
      </rPr>
      <t>Alga dammage</t>
    </r>
  </si>
  <si>
    <r>
      <t>Hull i not /</t>
    </r>
    <r>
      <rPr>
        <i/>
        <sz val="8"/>
        <rFont val="Verdana"/>
        <family val="2"/>
      </rPr>
      <t xml:space="preserve"> Hole in closing net</t>
    </r>
  </si>
  <si>
    <r>
      <t xml:space="preserve">Havari uvær / </t>
    </r>
    <r>
      <rPr>
        <i/>
        <sz val="8"/>
        <rFont val="Verdana"/>
        <family val="2"/>
      </rPr>
      <t>Weather damage</t>
    </r>
  </si>
  <si>
    <r>
      <t xml:space="preserve">Skade flytende install. / </t>
    </r>
    <r>
      <rPr>
        <i/>
        <sz val="8"/>
        <rFont val="Verdana"/>
        <family val="2"/>
      </rPr>
      <t>Floating inst.dammage</t>
    </r>
  </si>
  <si>
    <r>
      <t xml:space="preserve">Annen skade / </t>
    </r>
    <r>
      <rPr>
        <i/>
        <sz val="8"/>
        <rFont val="Verdana"/>
        <family val="2"/>
      </rPr>
      <t>Other</t>
    </r>
  </si>
  <si>
    <r>
      <t>Ansvar i alt /</t>
    </r>
    <r>
      <rPr>
        <i/>
        <sz val="8"/>
        <rFont val="Verdana"/>
        <family val="2"/>
      </rPr>
      <t xml:space="preserve"> In all</t>
    </r>
  </si>
  <si>
    <r>
      <t xml:space="preserve">Produktansvar person / </t>
    </r>
    <r>
      <rPr>
        <i/>
        <sz val="8"/>
        <rFont val="Verdana"/>
        <family val="2"/>
      </rPr>
      <t>Product/person</t>
    </r>
  </si>
  <si>
    <r>
      <t>Produktansvar ting /</t>
    </r>
    <r>
      <rPr>
        <i/>
        <sz val="8"/>
        <rFont val="Verdana"/>
        <family val="2"/>
      </rPr>
      <t xml:space="preserve"> Product/material</t>
    </r>
  </si>
  <si>
    <r>
      <t>Bedriftsansvar person /</t>
    </r>
    <r>
      <rPr>
        <i/>
        <sz val="8"/>
        <rFont val="Verdana"/>
        <family val="2"/>
      </rPr>
      <t xml:space="preserve"> Company/person</t>
    </r>
  </si>
  <si>
    <r>
      <t>Bedriftsansvar ting /</t>
    </r>
    <r>
      <rPr>
        <i/>
        <sz val="8"/>
        <rFont val="Verdana"/>
        <family val="2"/>
      </rPr>
      <t xml:space="preserve"> Company/material</t>
    </r>
  </si>
  <si>
    <r>
      <t>Formuesskade /</t>
    </r>
    <r>
      <rPr>
        <i/>
        <sz val="8"/>
        <rFont val="Verdana"/>
        <family val="2"/>
      </rPr>
      <t xml:space="preserve"> Fortune losses</t>
    </r>
  </si>
  <si>
    <r>
      <t>Garanti /</t>
    </r>
    <r>
      <rPr>
        <i/>
        <sz val="8"/>
        <rFont val="Verdana"/>
        <family val="2"/>
      </rPr>
      <t xml:space="preserve"> Guarantee losses</t>
    </r>
  </si>
  <si>
    <r>
      <t>Annen person /</t>
    </r>
    <r>
      <rPr>
        <i/>
        <sz val="8"/>
        <rFont val="Verdana"/>
        <family val="2"/>
      </rPr>
      <t xml:space="preserve"> Other, person</t>
    </r>
  </si>
  <si>
    <r>
      <t>Annen ting /</t>
    </r>
    <r>
      <rPr>
        <i/>
        <sz val="8"/>
        <rFont val="Verdana"/>
        <family val="2"/>
      </rPr>
      <t xml:space="preserve"> Other, material</t>
    </r>
  </si>
  <si>
    <r>
      <t>Fritidsbåt i alt /</t>
    </r>
    <r>
      <rPr>
        <i/>
        <sz val="8"/>
        <rFont val="Verdana"/>
        <family val="2"/>
      </rPr>
      <t xml:space="preserve"> In all</t>
    </r>
  </si>
  <si>
    <r>
      <t>Ansvar /</t>
    </r>
    <r>
      <rPr>
        <i/>
        <sz val="8"/>
        <rFont val="Verdana"/>
        <family val="2"/>
      </rPr>
      <t xml:space="preserve"> Liability</t>
    </r>
  </si>
  <si>
    <r>
      <t>Brann /</t>
    </r>
    <r>
      <rPr>
        <i/>
        <sz val="8"/>
        <rFont val="Verdana"/>
        <family val="2"/>
      </rPr>
      <t xml:space="preserve"> Fire</t>
    </r>
  </si>
  <si>
    <r>
      <t>Tyveri av/fra båt /</t>
    </r>
    <r>
      <rPr>
        <i/>
        <sz val="8"/>
        <rFont val="Verdana"/>
        <family val="2"/>
      </rPr>
      <t xml:space="preserve"> Theft</t>
    </r>
  </si>
  <si>
    <r>
      <t>Havari /</t>
    </r>
    <r>
      <rPr>
        <i/>
        <sz val="8"/>
        <rFont val="Verdana"/>
        <family val="2"/>
      </rPr>
      <t xml:space="preserve"> Average</t>
    </r>
  </si>
  <si>
    <r>
      <t>Andre skader /</t>
    </r>
    <r>
      <rPr>
        <i/>
        <sz val="8"/>
        <rFont val="Verdana"/>
        <family val="2"/>
      </rPr>
      <t xml:space="preserve"> Other</t>
    </r>
  </si>
  <si>
    <r>
      <t xml:space="preserve">Reise i alt / </t>
    </r>
    <r>
      <rPr>
        <i/>
        <sz val="8"/>
        <rFont val="Verdana"/>
        <family val="2"/>
      </rPr>
      <t>In all</t>
    </r>
  </si>
  <si>
    <r>
      <t>Reisegods /</t>
    </r>
    <r>
      <rPr>
        <i/>
        <sz val="8"/>
        <rFont val="Verdana"/>
        <family val="2"/>
      </rPr>
      <t xml:space="preserve"> Luggage</t>
    </r>
  </si>
  <si>
    <r>
      <t>Reiseulykke /</t>
    </r>
    <r>
      <rPr>
        <i/>
        <sz val="8"/>
        <rFont val="Verdana"/>
        <family val="2"/>
      </rPr>
      <t xml:space="preserve"> Accident</t>
    </r>
  </si>
  <si>
    <r>
      <t xml:space="preserve">Reisesyke / </t>
    </r>
    <r>
      <rPr>
        <i/>
        <sz val="8"/>
        <rFont val="Verdana"/>
        <family val="2"/>
      </rPr>
      <t>Sickness</t>
    </r>
  </si>
  <si>
    <r>
      <t xml:space="preserve">Avbestilling / </t>
    </r>
    <r>
      <rPr>
        <i/>
        <sz val="8"/>
        <rFont val="Verdana"/>
        <family val="2"/>
      </rPr>
      <t>Cancel</t>
    </r>
  </si>
  <si>
    <r>
      <t xml:space="preserve">Ulykke i alt / </t>
    </r>
    <r>
      <rPr>
        <i/>
        <sz val="8"/>
        <rFont val="Verdana"/>
        <family val="2"/>
      </rPr>
      <t>In all</t>
    </r>
  </si>
  <si>
    <r>
      <t>Individuell /</t>
    </r>
    <r>
      <rPr>
        <i/>
        <sz val="8"/>
        <rFont val="Verdana"/>
        <family val="2"/>
      </rPr>
      <t xml:space="preserve"> Individual</t>
    </r>
  </si>
  <si>
    <r>
      <t>Kollektiv /</t>
    </r>
    <r>
      <rPr>
        <i/>
        <sz val="8"/>
        <rFont val="Verdana"/>
        <family val="2"/>
      </rPr>
      <t xml:space="preserve"> Group</t>
    </r>
  </si>
  <si>
    <r>
      <t xml:space="preserve">Yrkesskade i alt / </t>
    </r>
    <r>
      <rPr>
        <i/>
        <sz val="8"/>
        <rFont val="Verdana"/>
        <family val="2"/>
      </rPr>
      <t>In all</t>
    </r>
  </si>
  <si>
    <r>
      <t>Ulykke /</t>
    </r>
    <r>
      <rPr>
        <i/>
        <sz val="8"/>
        <rFont val="Verdana"/>
        <family val="2"/>
      </rPr>
      <t xml:space="preserve"> Accident</t>
    </r>
  </si>
  <si>
    <r>
      <t>Sykdom /</t>
    </r>
    <r>
      <rPr>
        <i/>
        <sz val="8"/>
        <rFont val="Verdana"/>
        <family val="2"/>
      </rPr>
      <t xml:space="preserve"> Sickness</t>
    </r>
  </si>
  <si>
    <r>
      <t xml:space="preserve">Brann / </t>
    </r>
    <r>
      <rPr>
        <i/>
        <sz val="8"/>
        <rFont val="Verdana"/>
        <family val="2"/>
      </rPr>
      <t>Fire</t>
    </r>
  </si>
  <si>
    <r>
      <t xml:space="preserve">Vannledning / </t>
    </r>
    <r>
      <rPr>
        <i/>
        <sz val="8"/>
        <rFont val="Verdana"/>
        <family val="2"/>
      </rPr>
      <t>Water dammage</t>
    </r>
  </si>
  <si>
    <r>
      <t>Innbrudd/tyveri/ran /</t>
    </r>
    <r>
      <rPr>
        <i/>
        <sz val="8"/>
        <rFont val="Verdana"/>
        <family val="2"/>
      </rPr>
      <t xml:space="preserve"> Burglary</t>
    </r>
  </si>
  <si>
    <r>
      <t>Glass (inkl san.pors.) /</t>
    </r>
    <r>
      <rPr>
        <i/>
        <sz val="8"/>
        <rFont val="Verdana"/>
        <family val="2"/>
      </rPr>
      <t xml:space="preserve"> Glass</t>
    </r>
  </si>
  <si>
    <r>
      <t>Andre kaskoskader /</t>
    </r>
    <r>
      <rPr>
        <i/>
        <sz val="8"/>
        <rFont val="Verdana"/>
        <family val="2"/>
      </rPr>
      <t xml:space="preserve"> Hull</t>
    </r>
  </si>
  <si>
    <r>
      <t xml:space="preserve">Brann avbrudd / </t>
    </r>
    <r>
      <rPr>
        <i/>
        <sz val="8"/>
        <rFont val="Verdana"/>
        <family val="2"/>
      </rPr>
      <t>Fire, loss of profit</t>
    </r>
  </si>
  <si>
    <r>
      <t xml:space="preserve">Ansvar / </t>
    </r>
    <r>
      <rPr>
        <i/>
        <sz val="8"/>
        <rFont val="Verdana"/>
        <family val="2"/>
      </rPr>
      <t>Liability</t>
    </r>
  </si>
  <si>
    <r>
      <t xml:space="preserve">Rettshjelp / </t>
    </r>
    <r>
      <rPr>
        <i/>
        <sz val="8"/>
        <rFont val="Verdana"/>
        <family val="2"/>
      </rPr>
      <t>Legal expences</t>
    </r>
  </si>
  <si>
    <r>
      <t xml:space="preserve">Reisegods / </t>
    </r>
    <r>
      <rPr>
        <i/>
        <sz val="8"/>
        <rFont val="Verdana"/>
        <family val="2"/>
      </rPr>
      <t>Luggage</t>
    </r>
  </si>
  <si>
    <r>
      <t>Annet /</t>
    </r>
    <r>
      <rPr>
        <i/>
        <sz val="8"/>
        <rFont val="Verdana"/>
        <family val="2"/>
      </rPr>
      <t xml:space="preserve"> Other</t>
    </r>
  </si>
  <si>
    <r>
      <t xml:space="preserve">Ulykke / </t>
    </r>
    <r>
      <rPr>
        <i/>
        <sz val="8"/>
        <rFont val="Verdana"/>
        <family val="2"/>
      </rPr>
      <t>Accident</t>
    </r>
  </si>
  <si>
    <r>
      <t xml:space="preserve">Privat i alt / </t>
    </r>
    <r>
      <rPr>
        <i/>
        <sz val="8"/>
        <rFont val="Verdana"/>
        <family val="2"/>
      </rPr>
      <t>In all</t>
    </r>
  </si>
  <si>
    <r>
      <t xml:space="preserve">Matvarer i fryser / </t>
    </r>
    <r>
      <rPr>
        <i/>
        <sz val="8"/>
        <rFont val="Verdana"/>
        <family val="2"/>
      </rPr>
      <t>Freezer</t>
    </r>
  </si>
  <si>
    <r>
      <t xml:space="preserve">Motorv. i alt / </t>
    </r>
    <r>
      <rPr>
        <i/>
        <sz val="8"/>
        <rFont val="Verdana"/>
        <family val="2"/>
      </rPr>
      <t>In all</t>
    </r>
  </si>
  <si>
    <r>
      <t>Personbil /</t>
    </r>
    <r>
      <rPr>
        <i/>
        <sz val="8"/>
        <rFont val="Verdana"/>
        <family val="2"/>
      </rPr>
      <t xml:space="preserve"> Small vehicle</t>
    </r>
  </si>
  <si>
    <r>
      <t>Lastebil, buss</t>
    </r>
    <r>
      <rPr>
        <i/>
        <sz val="8"/>
        <rFont val="Verdana"/>
        <family val="2"/>
      </rPr>
      <t xml:space="preserve"> / Truck, bus,etc</t>
    </r>
  </si>
  <si>
    <r>
      <t xml:space="preserve">To-hjuling / </t>
    </r>
    <r>
      <rPr>
        <i/>
        <sz val="8"/>
        <rFont val="Verdana"/>
        <family val="2"/>
      </rPr>
      <t>Motorbike</t>
    </r>
  </si>
  <si>
    <r>
      <t>Traktor/arb.mask./</t>
    </r>
    <r>
      <rPr>
        <i/>
        <sz val="8"/>
        <rFont val="Verdana"/>
        <family val="2"/>
      </rPr>
      <t>Tractor, etc</t>
    </r>
  </si>
  <si>
    <r>
      <t>Andre motorv. /</t>
    </r>
    <r>
      <rPr>
        <i/>
        <sz val="8"/>
        <rFont val="Verdana"/>
        <family val="2"/>
      </rPr>
      <t xml:space="preserve"> Other</t>
    </r>
  </si>
  <si>
    <r>
      <t xml:space="preserve">Motorvogn i alt / </t>
    </r>
    <r>
      <rPr>
        <i/>
        <sz val="8"/>
        <rFont val="Verdana"/>
        <family val="2"/>
      </rPr>
      <t>In all</t>
    </r>
  </si>
  <si>
    <r>
      <t xml:space="preserve">Ansvar person / </t>
    </r>
    <r>
      <rPr>
        <i/>
        <sz val="8"/>
        <rFont val="Verdana"/>
        <family val="2"/>
      </rPr>
      <t>Liability person</t>
    </r>
  </si>
  <si>
    <r>
      <t xml:space="preserve">Førerulykke / </t>
    </r>
    <r>
      <rPr>
        <i/>
        <sz val="8"/>
        <rFont val="Verdana"/>
        <family val="2"/>
      </rPr>
      <t>Drivers person</t>
    </r>
  </si>
  <si>
    <r>
      <t xml:space="preserve">Ansvar ting / </t>
    </r>
    <r>
      <rPr>
        <i/>
        <sz val="8"/>
        <rFont val="Verdana"/>
        <family val="2"/>
      </rPr>
      <t>Liability material</t>
    </r>
  </si>
  <si>
    <r>
      <t xml:space="preserve">Tyveri av bil / </t>
    </r>
    <r>
      <rPr>
        <i/>
        <sz val="8"/>
        <rFont val="Verdana"/>
        <family val="2"/>
      </rPr>
      <t>Theft</t>
    </r>
  </si>
  <si>
    <r>
      <t xml:space="preserve">Tyveri fra bil / </t>
    </r>
    <r>
      <rPr>
        <i/>
        <sz val="8"/>
        <rFont val="Verdana"/>
        <family val="2"/>
      </rPr>
      <t>Burglary</t>
    </r>
  </si>
  <si>
    <r>
      <t xml:space="preserve">Glass / </t>
    </r>
    <r>
      <rPr>
        <i/>
        <sz val="8"/>
        <rFont val="Verdana"/>
        <family val="2"/>
      </rPr>
      <t>Glass</t>
    </r>
  </si>
  <si>
    <r>
      <t xml:space="preserve">Redning / </t>
    </r>
    <r>
      <rPr>
        <i/>
        <sz val="8"/>
        <rFont val="Verdana"/>
        <family val="2"/>
      </rPr>
      <t>Towing</t>
    </r>
  </si>
  <si>
    <r>
      <t xml:space="preserve">Vognskade / </t>
    </r>
    <r>
      <rPr>
        <i/>
        <sz val="8"/>
        <rFont val="Verdana"/>
        <family val="2"/>
      </rPr>
      <t>Hull</t>
    </r>
  </si>
  <si>
    <r>
      <t>Landbasert i alt /</t>
    </r>
    <r>
      <rPr>
        <i/>
        <sz val="8"/>
        <rFont val="Verdana"/>
        <family val="2"/>
      </rPr>
      <t xml:space="preserve"> Non life in all</t>
    </r>
  </si>
  <si>
    <r>
      <t xml:space="preserve">Motorvogn privat / </t>
    </r>
    <r>
      <rPr>
        <i/>
        <sz val="8"/>
        <rFont val="Verdana"/>
        <family val="2"/>
      </rPr>
      <t>Motor private</t>
    </r>
  </si>
  <si>
    <r>
      <t xml:space="preserve">Motorvogn næring / </t>
    </r>
    <r>
      <rPr>
        <i/>
        <sz val="8"/>
        <rFont val="Verdana"/>
        <family val="2"/>
      </rPr>
      <t>Motor commercial</t>
    </r>
  </si>
  <si>
    <r>
      <t>Brann-komb. Privat /</t>
    </r>
    <r>
      <rPr>
        <i/>
        <sz val="8"/>
        <rFont val="Verdana"/>
        <family val="2"/>
      </rPr>
      <t xml:space="preserve"> Fire&amp;Special perils</t>
    </r>
  </si>
  <si>
    <r>
      <t xml:space="preserve">Yrkesskade / </t>
    </r>
    <r>
      <rPr>
        <i/>
        <sz val="8"/>
        <rFont val="Verdana"/>
        <family val="2"/>
      </rPr>
      <t>Workmens compensation</t>
    </r>
  </si>
  <si>
    <r>
      <t xml:space="preserve">Reise / </t>
    </r>
    <r>
      <rPr>
        <i/>
        <sz val="8"/>
        <rFont val="Verdana"/>
        <family val="2"/>
      </rPr>
      <t>Leisure travel</t>
    </r>
  </si>
  <si>
    <r>
      <t>Fritidsbåt /</t>
    </r>
    <r>
      <rPr>
        <i/>
        <sz val="8"/>
        <rFont val="Verdana"/>
        <family val="2"/>
      </rPr>
      <t xml:space="preserve"> Leisure boat</t>
    </r>
  </si>
  <si>
    <r>
      <t xml:space="preserve">Fiskeoppdrett / </t>
    </r>
    <r>
      <rPr>
        <i/>
        <sz val="8"/>
        <rFont val="Verdana"/>
        <family val="2"/>
      </rPr>
      <t>Fish farming industry</t>
    </r>
  </si>
  <si>
    <r>
      <t>Andre forsikringer /</t>
    </r>
    <r>
      <rPr>
        <i/>
        <sz val="8"/>
        <rFont val="Verdana"/>
        <family val="2"/>
      </rPr>
      <t>Other</t>
    </r>
  </si>
  <si>
    <r>
      <t xml:space="preserve">Landbasert i alt / </t>
    </r>
    <r>
      <rPr>
        <i/>
        <sz val="8"/>
        <rFont val="Verdana"/>
        <family val="2"/>
      </rPr>
      <t>Non life in all</t>
    </r>
  </si>
  <si>
    <r>
      <t xml:space="preserve">Fritidsbåt / </t>
    </r>
    <r>
      <rPr>
        <i/>
        <sz val="8"/>
        <rFont val="Verdana"/>
        <family val="2"/>
      </rPr>
      <t>Leisure boat</t>
    </r>
  </si>
  <si>
    <r>
      <t xml:space="preserve">Andre forsikringer / </t>
    </r>
    <r>
      <rPr>
        <i/>
        <sz val="8"/>
        <rFont val="Verdana"/>
        <family val="2"/>
      </rPr>
      <t>Other</t>
    </r>
  </si>
  <si>
    <r>
      <t xml:space="preserve">Fiskeoppdrett i alt / </t>
    </r>
    <r>
      <rPr>
        <i/>
        <sz val="8"/>
        <rFont val="Verdana"/>
        <family val="2"/>
      </rPr>
      <t>In all</t>
    </r>
  </si>
  <si>
    <r>
      <t xml:space="preserve">Trygghetsforsikringer i alt / </t>
    </r>
    <r>
      <rPr>
        <i/>
        <sz val="8"/>
        <rFont val="Verdana"/>
        <family val="2"/>
      </rPr>
      <t>In all</t>
    </r>
  </si>
  <si>
    <t>Antall meldte skader og anslåtte erstatninger i landbasert forsikring etter bransje</t>
  </si>
  <si>
    <t>Antall meldte skader og anslåtte erstatninger i motorvognforsikring</t>
  </si>
  <si>
    <t>Antall meldte skader og anslåtte erstatninger - yrkesskadeforsikring</t>
  </si>
  <si>
    <t>Antall meldte skader og anslåtte erstatninger - ulykkesforsikring</t>
  </si>
  <si>
    <t>Antall meldte skader og anslåtte erstatninger - reiseforsikring</t>
  </si>
  <si>
    <t>Antall meldte skader og anslåtte erstatninger - fritidsbåt</t>
  </si>
  <si>
    <t>Antall meldte skader og anslåtte erstatninger i ansvarsforsikring</t>
  </si>
  <si>
    <t>Antall meldte skader og anslåtte erstatninger i fiskeoppdrett</t>
  </si>
  <si>
    <t>Antall meldte skader og anslåtte erstatninger i trygghetsforsikring</t>
  </si>
  <si>
    <t>Table 1 b.   Losses in NOK mill. - Non life in all</t>
  </si>
  <si>
    <t>Tabell 3 a.  Antall meldte skader</t>
  </si>
  <si>
    <t xml:space="preserve">                  forsikring etter bransje  </t>
  </si>
  <si>
    <t>Tabell 1 a. Antall meldte skader i landbasert</t>
  </si>
  <si>
    <t>Tabell 1 b. Anslått erstatning i landbasert</t>
  </si>
  <si>
    <t xml:space="preserve">                  forsikring etter bransje i mill. kr.</t>
  </si>
  <si>
    <t xml:space="preserve">                - Workmens compensation insurance</t>
  </si>
  <si>
    <t xml:space="preserve">                     - yrkesskadeforsikring</t>
  </si>
  <si>
    <t xml:space="preserve">                     - trygghetsforsikring</t>
  </si>
  <si>
    <t>Antall meldte skader og anslåtte erstatninger i privatforsikring (hjem, villa, hytte)</t>
  </si>
  <si>
    <t>Table 1 a.      Number of claims - Non life in all</t>
  </si>
  <si>
    <t xml:space="preserve">                   privat (hjem, villa, hytte) </t>
  </si>
  <si>
    <t>Table 3 a.    Number of claims</t>
  </si>
  <si>
    <t xml:space="preserve">                  Private Fire and Comprehensive</t>
  </si>
  <si>
    <t>Tabell 3 b.  Anslåtte erstatninger privat</t>
  </si>
  <si>
    <t>Table 4 a.    Number of claims</t>
  </si>
  <si>
    <t xml:space="preserve">                    - yrkesskadeforsikring</t>
  </si>
  <si>
    <t xml:space="preserve">                  - Workmens compensation insurance</t>
  </si>
  <si>
    <r>
      <t xml:space="preserve">Skadetype </t>
    </r>
    <r>
      <rPr>
        <sz val="10"/>
        <color indexed="56"/>
        <rFont val="Verdana"/>
        <family val="2"/>
      </rPr>
      <t>/</t>
    </r>
    <r>
      <rPr>
        <b/>
        <sz val="10"/>
        <color indexed="56"/>
        <rFont val="Verdana"/>
        <family val="2"/>
      </rPr>
      <t xml:space="preserve"> </t>
    </r>
    <r>
      <rPr>
        <i/>
        <sz val="8"/>
        <color indexed="56"/>
        <rFont val="Verdana"/>
        <family val="2"/>
      </rPr>
      <t>Type of loss</t>
    </r>
  </si>
  <si>
    <r>
      <t xml:space="preserve">Antall skader </t>
    </r>
    <r>
      <rPr>
        <sz val="10"/>
        <color indexed="56"/>
        <rFont val="Verdana"/>
        <family val="2"/>
      </rPr>
      <t>/</t>
    </r>
    <r>
      <rPr>
        <sz val="8"/>
        <color indexed="56"/>
        <rFont val="Verdana"/>
        <family val="2"/>
      </rPr>
      <t xml:space="preserve"> </t>
    </r>
    <r>
      <rPr>
        <i/>
        <sz val="8"/>
        <color indexed="56"/>
        <rFont val="Verdana"/>
        <family val="2"/>
      </rPr>
      <t>Numbers</t>
    </r>
  </si>
  <si>
    <r>
      <t xml:space="preserve">Skadetype </t>
    </r>
    <r>
      <rPr>
        <sz val="10"/>
        <color indexed="56"/>
        <rFont val="Verdana"/>
        <family val="2"/>
      </rPr>
      <t xml:space="preserve">/ </t>
    </r>
    <r>
      <rPr>
        <i/>
        <sz val="8"/>
        <color indexed="56"/>
        <rFont val="Verdana"/>
        <family val="2"/>
      </rPr>
      <t>Type of loss</t>
    </r>
  </si>
  <si>
    <r>
      <t>Erstatning</t>
    </r>
    <r>
      <rPr>
        <sz val="10"/>
        <color indexed="56"/>
        <rFont val="Verdana"/>
        <family val="2"/>
      </rPr>
      <t xml:space="preserve"> </t>
    </r>
    <r>
      <rPr>
        <b/>
        <sz val="10"/>
        <color indexed="56"/>
        <rFont val="Verdana"/>
        <family val="2"/>
      </rPr>
      <t>i mill. kr</t>
    </r>
    <r>
      <rPr>
        <sz val="10"/>
        <color indexed="56"/>
        <rFont val="Verdana"/>
        <family val="2"/>
      </rPr>
      <t xml:space="preserve"> / </t>
    </r>
    <r>
      <rPr>
        <i/>
        <sz val="8"/>
        <color indexed="56"/>
        <rFont val="Verdana"/>
        <family val="2"/>
      </rPr>
      <t>Claims mill. NOK</t>
    </r>
  </si>
  <si>
    <r>
      <t>Skadetype</t>
    </r>
    <r>
      <rPr>
        <sz val="10"/>
        <color indexed="56"/>
        <rFont val="Verdana"/>
        <family val="2"/>
      </rPr>
      <t xml:space="preserve"> / </t>
    </r>
    <r>
      <rPr>
        <i/>
        <sz val="8"/>
        <color indexed="56"/>
        <rFont val="Verdana"/>
        <family val="2"/>
      </rPr>
      <t>Type of loss</t>
    </r>
  </si>
  <si>
    <r>
      <t xml:space="preserve">Erstatning i mill. kr. </t>
    </r>
    <r>
      <rPr>
        <sz val="10"/>
        <color indexed="56"/>
        <rFont val="Verdana"/>
        <family val="2"/>
      </rPr>
      <t xml:space="preserve">/ </t>
    </r>
    <r>
      <rPr>
        <i/>
        <sz val="8"/>
        <color indexed="56"/>
        <rFont val="Verdana"/>
        <family val="2"/>
      </rPr>
      <t>Claims mill. NOK</t>
    </r>
  </si>
  <si>
    <r>
      <t xml:space="preserve">Brann-komb. Næring / </t>
    </r>
    <r>
      <rPr>
        <i/>
        <sz val="8"/>
        <rFont val="Verdana"/>
        <family val="2"/>
      </rPr>
      <t>Fire&amp;Special perils commercial</t>
    </r>
  </si>
  <si>
    <t>Tabell 4 a.  Antall meldte skader - næring</t>
  </si>
  <si>
    <t xml:space="preserve">                  - Commercial Fire and Comprehensive</t>
  </si>
  <si>
    <r>
      <t xml:space="preserve">Næring i alt / </t>
    </r>
    <r>
      <rPr>
        <i/>
        <sz val="8"/>
        <rFont val="Verdana"/>
        <family val="2"/>
      </rPr>
      <t>In all</t>
    </r>
  </si>
  <si>
    <t>Antall meldte skader og anslåtte erstatninger i næring</t>
  </si>
  <si>
    <t>Tabell 4 b.  Anslåtte erstatninger - næring</t>
  </si>
  <si>
    <t>Tabell 5 a.  Antall meldte skader</t>
  </si>
  <si>
    <t>Table 5 a.    Number of claims</t>
  </si>
  <si>
    <t>Tabell 5 b.  Anslåtte erstatninger</t>
  </si>
  <si>
    <t>Tabell 6 a.  Antall meldte skader - ulykkesforsikring</t>
  </si>
  <si>
    <t>Tabell 6 b.  Anslåtte erstatninger - ulykkesforsikring</t>
  </si>
  <si>
    <t>Tabell 7 a.  Antall meldte skader - reiseforsikring</t>
  </si>
  <si>
    <t>Tabell 7 b.  Anslåtte erstatninger - reiseforsikring</t>
  </si>
  <si>
    <t>Tabell 8 a.  Antall meldte skader - fritidsbåt</t>
  </si>
  <si>
    <t>Tabell 8 b.  Anslåtte erstatninger - fritidsbåt</t>
  </si>
  <si>
    <t>Tabell 9 a.  Antall meldte skader - ansvarsforsikring</t>
  </si>
  <si>
    <t>Tabell 9 b.  Anslåtte erstatninger - ansvarsforsikring</t>
  </si>
  <si>
    <t>Tabell 10 a.  Antall meldte skader - fiskeoppdrett</t>
  </si>
  <si>
    <t>Tabell 10 b.  Anslåtte erstatninger - fiskeoppdrett</t>
  </si>
  <si>
    <t>Table 11 a.   Number of claims</t>
  </si>
  <si>
    <t>Tabell 11 a.  Antall meldte skader</t>
  </si>
  <si>
    <t xml:space="preserve">Tabell 11 b.  Anslåtte erstatninger </t>
  </si>
  <si>
    <r>
      <t xml:space="preserve">Trygghet / </t>
    </r>
    <r>
      <rPr>
        <i/>
        <sz val="8"/>
        <rFont val="Verdana"/>
        <family val="2"/>
      </rPr>
      <t>Safety</t>
    </r>
  </si>
  <si>
    <r>
      <t xml:space="preserve">Barn / </t>
    </r>
    <r>
      <rPr>
        <sz val="8"/>
        <rFont val="Verdana"/>
        <family val="2"/>
      </rPr>
      <t>Children</t>
    </r>
  </si>
  <si>
    <r>
      <t xml:space="preserve">Behandling / </t>
    </r>
    <r>
      <rPr>
        <sz val="8"/>
        <rFont val="Verdana"/>
        <family val="2"/>
      </rPr>
      <t>Medical treatment</t>
    </r>
  </si>
  <si>
    <r>
      <t xml:space="preserve">Kritisk sykdom / </t>
    </r>
    <r>
      <rPr>
        <sz val="8"/>
        <rFont val="Verdana"/>
        <family val="2"/>
      </rPr>
      <t>Critical illness</t>
    </r>
  </si>
  <si>
    <t xml:space="preserve">                   (hjem, villa, hytte) </t>
  </si>
  <si>
    <t/>
  </si>
  <si>
    <t xml:space="preserve">Tabell 2 a.  Antall meldte skader og anslåtte erstatninger </t>
  </si>
  <si>
    <t xml:space="preserve">Table 2 a.    Number of claims and estimated losses </t>
  </si>
  <si>
    <t xml:space="preserve">Tabell 2 b.  Antall meldte skader og anslåtte erstatninger </t>
  </si>
  <si>
    <t xml:space="preserve">                  motorvognforsikring - etter skadetype</t>
  </si>
  <si>
    <t xml:space="preserve">                   motorvognforsikring - etter kjøretøy</t>
  </si>
  <si>
    <t xml:space="preserve">                   Motor - by type of vehicle</t>
  </si>
  <si>
    <t xml:space="preserve">Table 2 b.    Number of claims and estimated losses </t>
  </si>
  <si>
    <t xml:space="preserve">                   Motor - by type of damage</t>
  </si>
  <si>
    <r>
      <t xml:space="preserve">Antall skader </t>
    </r>
    <r>
      <rPr>
        <sz val="10"/>
        <color indexed="56"/>
        <rFont val="Verdana"/>
        <family val="2"/>
      </rPr>
      <t>/</t>
    </r>
    <r>
      <rPr>
        <sz val="8"/>
        <color indexed="56"/>
        <rFont val="Verdana"/>
        <family val="2"/>
      </rPr>
      <t xml:space="preserve"> </t>
    </r>
    <r>
      <rPr>
        <i/>
        <sz val="8"/>
        <color indexed="56"/>
        <rFont val="Verdana"/>
        <family val="2"/>
      </rPr>
      <t>Number of claims</t>
    </r>
  </si>
  <si>
    <r>
      <t>Annen ulykke / Other</t>
    </r>
    <r>
      <rPr>
        <i/>
        <sz val="8"/>
        <rFont val="Verdana"/>
        <family val="2"/>
      </rPr>
      <t xml:space="preserve"> Accident</t>
    </r>
  </si>
  <si>
    <t>Annen sykdom / Other Sickness</t>
  </si>
  <si>
    <t>Annet / Other</t>
  </si>
  <si>
    <t>Table 3 b.    Estimated losses</t>
  </si>
  <si>
    <t>Table 4 b.    Estimated losses</t>
  </si>
  <si>
    <t>Table 5 b.    Estimated losses</t>
  </si>
  <si>
    <t>Table 6 b.    Estimated losses</t>
  </si>
  <si>
    <t>Table 7 b.    Estimated losses</t>
  </si>
  <si>
    <t xml:space="preserve">                - Accident insurance</t>
  </si>
  <si>
    <t xml:space="preserve">Table 6 a.   Number of claims </t>
  </si>
  <si>
    <t xml:space="preserve">                - Leisure travel insurance</t>
  </si>
  <si>
    <t>Table 7 a.     Number of claims</t>
  </si>
  <si>
    <t xml:space="preserve">                - Leisure boat</t>
  </si>
  <si>
    <t xml:space="preserve">Table 8 a.     Number of claims </t>
  </si>
  <si>
    <t>Table 8 b.    Estimated losses</t>
  </si>
  <si>
    <t>Table 9 b.    Estimated losses</t>
  </si>
  <si>
    <t xml:space="preserve">                - Liability insurance</t>
  </si>
  <si>
    <t>Table 9 a.     Number of claims</t>
  </si>
  <si>
    <t>Table 10 b.    Estimated losses</t>
  </si>
  <si>
    <t xml:space="preserve">                - Fish farming industry</t>
  </si>
  <si>
    <t xml:space="preserve">Table 10 a.     Number of claims </t>
  </si>
  <si>
    <t>Table 11 b.    Estimated losses</t>
  </si>
  <si>
    <t xml:space="preserve">                 - Extended group occupational injury insurance</t>
  </si>
  <si>
    <t xml:space="preserve">                 - additionally to Workers Comp.</t>
  </si>
  <si>
    <t>Claims - Extended group occupational injury insurance</t>
  </si>
  <si>
    <r>
      <t xml:space="preserve">Bransje </t>
    </r>
    <r>
      <rPr>
        <i/>
        <sz val="10"/>
        <color indexed="56"/>
        <rFont val="Verdana"/>
        <family val="2"/>
      </rPr>
      <t>/ Line</t>
    </r>
  </si>
  <si>
    <r>
      <t xml:space="preserve">Bransje </t>
    </r>
    <r>
      <rPr>
        <sz val="10"/>
        <color indexed="56"/>
        <rFont val="Verdana"/>
        <family val="2"/>
      </rPr>
      <t>/ Line</t>
    </r>
  </si>
  <si>
    <r>
      <t>Antall skader</t>
    </r>
    <r>
      <rPr>
        <sz val="10"/>
        <color indexed="56"/>
        <rFont val="Verdana"/>
        <family val="2"/>
      </rPr>
      <t xml:space="preserve"> /</t>
    </r>
    <r>
      <rPr>
        <sz val="8"/>
        <color indexed="56"/>
        <rFont val="Verdana"/>
        <family val="2"/>
      </rPr>
      <t xml:space="preserve"> </t>
    </r>
    <r>
      <rPr>
        <i/>
        <sz val="8"/>
        <color indexed="56"/>
        <rFont val="Verdana"/>
        <family val="2"/>
      </rPr>
      <t>Number of claims</t>
    </r>
  </si>
  <si>
    <r>
      <t xml:space="preserve">Antall skader </t>
    </r>
    <r>
      <rPr>
        <sz val="10"/>
        <color indexed="56"/>
        <rFont val="Verdana"/>
        <family val="2"/>
      </rPr>
      <t>/</t>
    </r>
    <r>
      <rPr>
        <sz val="8"/>
        <color indexed="56"/>
        <rFont val="Verdana"/>
        <family val="2"/>
      </rPr>
      <t xml:space="preserve"> </t>
    </r>
    <r>
      <rPr>
        <i/>
        <sz val="8"/>
        <color indexed="56"/>
        <rFont val="Verdana"/>
        <family val="2"/>
      </rPr>
      <t>Number of claims</t>
    </r>
  </si>
  <si>
    <t>"Kilde: Finans Norge Skadestatistikk for landbasert forsikring, oppdatet per 31.12.2025</t>
  </si>
  <si>
    <t xml:space="preserve">"Source: Finance Norway Non life claims statistics </t>
  </si>
  <si>
    <t>Skadestatistikk 1997-2025</t>
  </si>
  <si>
    <t>Claims statistics - all amounts are in nominal mill.NOK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</si>
</sst>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_ * #,##0.0_ ;_ * \-#,##0.0_ ;_ * &quot;-&quot;??_ ;_ @_ "/>
    <numFmt numFmtId="167" formatCode="_ * #,##0_ ;_ * \-#,##0_ ;_ * &quot;-&quot;??_ ;_ @_ "/>
    <numFmt numFmtId="168" formatCode="#,##0.0"/>
    <numFmt numFmtId="169" formatCode="0.0"/>
    <numFmt numFmtId="170" formatCode="d/m/yy;@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8"/>
      <name val="Arial"/>
      <family val="2"/>
    </font>
    <font>
      <u/>
      <sz val="10"/>
      <color indexed="56"/>
      <name val="Arial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56"/>
      <name val="Verdana"/>
      <family val="2"/>
    </font>
    <font>
      <i/>
      <sz val="10"/>
      <color indexed="56"/>
      <name val="Verdana"/>
      <family val="2"/>
    </font>
    <font>
      <sz val="8"/>
      <name val="Verdana"/>
      <family val="2"/>
    </font>
    <font>
      <u/>
      <sz val="10"/>
      <color indexed="56"/>
      <name val="Verdana"/>
      <family val="2"/>
    </font>
    <font>
      <i/>
      <sz val="9"/>
      <name val="Verdana"/>
      <family val="2"/>
    </font>
    <font>
      <u/>
      <sz val="10"/>
      <color indexed="62"/>
      <name val="Verdana"/>
      <family val="2"/>
    </font>
    <font>
      <i/>
      <sz val="12"/>
      <name val="Verdana"/>
      <family val="2"/>
    </font>
    <font>
      <b/>
      <sz val="10"/>
      <name val="Verdana"/>
      <family val="2"/>
    </font>
    <font>
      <i/>
      <sz val="8"/>
      <name val="Verdana"/>
      <family val="2"/>
    </font>
    <font>
      <sz val="10"/>
      <color indexed="9"/>
      <name val="Verdana"/>
      <family val="2"/>
    </font>
    <font>
      <sz val="8"/>
      <name val="Arial"/>
      <family val="2"/>
    </font>
    <font>
      <sz val="10"/>
      <color indexed="10"/>
      <name val="Verdan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8"/>
      <color indexed="56"/>
      <name val="Verdana"/>
      <family val="2"/>
    </font>
    <font>
      <b/>
      <sz val="10"/>
      <color indexed="56"/>
      <name val="Verdana"/>
      <family val="2"/>
    </font>
    <font>
      <sz val="10"/>
      <color indexed="56"/>
      <name val="Verdana"/>
      <family val="2"/>
    </font>
    <font>
      <sz val="8"/>
      <color indexed="56"/>
      <name val="Verdana"/>
      <family val="2"/>
    </font>
    <font>
      <sz val="11"/>
      <color theme="1"/>
      <name val="Calibri"/>
      <family val="2"/>
      <scheme val="minor"/>
    </font>
    <font>
      <i/>
      <sz val="8"/>
      <color rgb="FF002060"/>
      <name val="Verdana"/>
      <family val="2"/>
    </font>
    <font>
      <b/>
      <sz val="12"/>
      <color theme="4" tint="-0.499984740745262"/>
      <name val="Verdana"/>
      <family val="2"/>
    </font>
    <font>
      <sz val="10"/>
      <color theme="4" tint="-0.499984740745262"/>
      <name val="Verdana"/>
      <family val="2"/>
    </font>
    <font>
      <i/>
      <sz val="10"/>
      <color theme="4" tint="-0.499984740745262"/>
      <name val="Verdana"/>
      <family val="2"/>
    </font>
    <font>
      <b/>
      <sz val="10"/>
      <color rgb="FF002060"/>
      <name val="Verdana"/>
      <family val="2"/>
    </font>
    <font>
      <sz val="10"/>
      <color rgb="FF002060"/>
      <name val="Verdana"/>
      <family val="2"/>
    </font>
    <font>
      <sz val="10"/>
      <color rgb="FF002060"/>
      <name val="Arial"/>
      <family val="2"/>
    </font>
    <font>
      <i/>
      <sz val="10"/>
      <color rgb="FF002060"/>
      <name val="Verdana"/>
      <family val="2"/>
    </font>
    <font>
      <b/>
      <sz val="10"/>
      <color rgb="FF002060"/>
      <name val="Arial"/>
      <family val="2"/>
    </font>
    <font>
      <b/>
      <sz val="12"/>
      <color rgb="FF002060"/>
      <name val="Verdana"/>
      <family val="2"/>
    </font>
    <font>
      <b/>
      <i/>
      <sz val="10"/>
      <color rgb="FF002060"/>
      <name val="Verdana"/>
      <family val="2"/>
    </font>
    <font>
      <sz val="10"/>
      <color theme="1"/>
      <name val="Arial"/>
      <family val="2"/>
    </font>
    <font>
      <sz val="10"/>
      <color rgb="FFFF0000"/>
      <name val="Verdana"/>
      <family val="2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43" fontId="19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/>
    <xf numFmtId="0" fontId="2" fillId="2" borderId="0" xfId="0" applyFont="1" applyFill="1"/>
    <xf numFmtId="166" fontId="0" fillId="2" borderId="0" xfId="1" applyNumberFormat="1" applyFont="1" applyFill="1" applyBorder="1"/>
    <xf numFmtId="0" fontId="3" fillId="2" borderId="0" xfId="0" applyFont="1" applyFill="1"/>
    <xf numFmtId="166" fontId="0" fillId="2" borderId="0" xfId="1" applyNumberFormat="1" applyFont="1" applyFill="1"/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0" fontId="8" fillId="2" borderId="0" xfId="0" applyFont="1" applyFill="1"/>
    <xf numFmtId="14" fontId="9" fillId="2" borderId="0" xfId="0" applyNumberFormat="1" applyFont="1" applyFill="1"/>
    <xf numFmtId="0" fontId="10" fillId="2" borderId="0" xfId="7" applyFont="1" applyFill="1" applyBorder="1" applyAlignment="1" applyProtection="1">
      <alignment horizontal="left"/>
    </xf>
    <xf numFmtId="0" fontId="10" fillId="0" borderId="0" xfId="7" applyFont="1" applyAlignment="1" applyProtection="1">
      <alignment horizontal="left"/>
    </xf>
    <xf numFmtId="0" fontId="5" fillId="0" borderId="0" xfId="0" applyFont="1" applyAlignment="1">
      <alignment vertical="top"/>
    </xf>
    <xf numFmtId="0" fontId="9" fillId="2" borderId="0" xfId="0" applyFont="1" applyFill="1"/>
    <xf numFmtId="0" fontId="11" fillId="0" borderId="0" xfId="0" applyFont="1" applyAlignment="1">
      <alignment vertical="top"/>
    </xf>
    <xf numFmtId="0" fontId="10" fillId="2" borderId="0" xfId="7" applyFont="1" applyFill="1" applyAlignment="1" applyProtection="1">
      <alignment horizontal="left"/>
    </xf>
    <xf numFmtId="0" fontId="12" fillId="2" borderId="0" xfId="0" applyFont="1" applyFill="1" applyAlignment="1">
      <alignment horizontal="center"/>
    </xf>
    <xf numFmtId="0" fontId="13" fillId="2" borderId="0" xfId="0" applyFont="1" applyFill="1"/>
    <xf numFmtId="3" fontId="5" fillId="2" borderId="0" xfId="0" applyNumberFormat="1" applyFont="1" applyFill="1"/>
    <xf numFmtId="169" fontId="5" fillId="2" borderId="0" xfId="0" applyNumberFormat="1" applyFont="1" applyFill="1"/>
    <xf numFmtId="0" fontId="15" fillId="2" borderId="0" xfId="0" applyFont="1" applyFill="1"/>
    <xf numFmtId="166" fontId="5" fillId="2" borderId="0" xfId="1" applyNumberFormat="1" applyFont="1" applyFill="1" applyBorder="1"/>
    <xf numFmtId="0" fontId="16" fillId="0" borderId="0" xfId="0" applyFont="1"/>
    <xf numFmtId="0" fontId="14" fillId="2" borderId="0" xfId="0" applyFont="1" applyFill="1"/>
    <xf numFmtId="167" fontId="5" fillId="2" borderId="0" xfId="1" applyNumberFormat="1" applyFont="1" applyFill="1" applyBorder="1"/>
    <xf numFmtId="168" fontId="5" fillId="2" borderId="0" xfId="0" applyNumberFormat="1" applyFont="1" applyFill="1"/>
    <xf numFmtId="166" fontId="5" fillId="2" borderId="0" xfId="0" applyNumberFormat="1" applyFont="1" applyFill="1"/>
    <xf numFmtId="0" fontId="5" fillId="2" borderId="0" xfId="0" applyFont="1" applyFill="1" applyAlignment="1">
      <alignment horizontal="right"/>
    </xf>
    <xf numFmtId="166" fontId="5" fillId="2" borderId="0" xfId="1" applyNumberFormat="1" applyFont="1" applyFill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" fontId="5" fillId="2" borderId="0" xfId="0" applyNumberFormat="1" applyFont="1" applyFill="1" applyAlignment="1">
      <alignment horizontal="center"/>
    </xf>
    <xf numFmtId="0" fontId="10" fillId="2" borderId="0" xfId="7" applyFont="1" applyFill="1" applyAlignment="1" applyProtection="1">
      <alignment horizontal="center"/>
    </xf>
    <xf numFmtId="0" fontId="18" fillId="0" borderId="0" xfId="0" applyFont="1"/>
    <xf numFmtId="0" fontId="19" fillId="0" borderId="0" xfId="0" applyFont="1"/>
    <xf numFmtId="0" fontId="19" fillId="2" borderId="0" xfId="0" applyFont="1" applyFill="1"/>
    <xf numFmtId="0" fontId="11" fillId="0" borderId="0" xfId="0" applyFont="1"/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168" fontId="5" fillId="2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167" fontId="5" fillId="2" borderId="0" xfId="1" applyNumberFormat="1" applyFont="1" applyFill="1" applyBorder="1" applyAlignment="1">
      <alignment horizontal="right"/>
    </xf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30" fillId="3" borderId="0" xfId="0" applyFont="1" applyFill="1"/>
    <xf numFmtId="0" fontId="30" fillId="3" borderId="0" xfId="0" applyFont="1" applyFill="1" applyAlignment="1">
      <alignment horizontal="center"/>
    </xf>
    <xf numFmtId="0" fontId="30" fillId="3" borderId="0" xfId="0" applyFont="1" applyFill="1" applyAlignment="1">
      <alignment horizontal="right"/>
    </xf>
    <xf numFmtId="3" fontId="31" fillId="2" borderId="0" xfId="0" applyNumberFormat="1" applyFont="1" applyFill="1"/>
    <xf numFmtId="166" fontId="32" fillId="2" borderId="0" xfId="1" applyNumberFormat="1" applyFont="1" applyFill="1"/>
    <xf numFmtId="0" fontId="30" fillId="3" borderId="0" xfId="0" applyFont="1" applyFill="1" applyAlignment="1">
      <alignment horizontal="left"/>
    </xf>
    <xf numFmtId="0" fontId="31" fillId="3" borderId="0" xfId="0" applyFont="1" applyFill="1"/>
    <xf numFmtId="0" fontId="34" fillId="3" borderId="0" xfId="0" applyFont="1" applyFill="1"/>
    <xf numFmtId="166" fontId="31" fillId="2" borderId="0" xfId="1" applyNumberFormat="1" applyFont="1" applyFill="1"/>
    <xf numFmtId="0" fontId="32" fillId="0" borderId="0" xfId="0" applyFont="1"/>
    <xf numFmtId="0" fontId="31" fillId="3" borderId="0" xfId="0" applyFont="1" applyFill="1" applyAlignment="1">
      <alignment horizontal="left"/>
    </xf>
    <xf numFmtId="3" fontId="31" fillId="0" borderId="0" xfId="0" applyNumberFormat="1" applyFont="1" applyAlignment="1">
      <alignment horizontal="right"/>
    </xf>
    <xf numFmtId="0" fontId="35" fillId="2" borderId="0" xfId="0" applyFont="1" applyFill="1"/>
    <xf numFmtId="0" fontId="31" fillId="0" borderId="0" xfId="0" applyFont="1"/>
    <xf numFmtId="0" fontId="31" fillId="0" borderId="0" xfId="0" applyFont="1" applyAlignment="1">
      <alignment horizontal="right"/>
    </xf>
    <xf numFmtId="0" fontId="33" fillId="2" borderId="0" xfId="0" applyFont="1" applyFill="1" applyAlignment="1">
      <alignment horizontal="left"/>
    </xf>
    <xf numFmtId="170" fontId="26" fillId="2" borderId="0" xfId="0" applyNumberFormat="1" applyFont="1" applyFill="1"/>
    <xf numFmtId="3" fontId="5" fillId="2" borderId="0" xfId="1" applyNumberFormat="1" applyFont="1" applyFill="1" applyBorder="1" applyAlignment="1">
      <alignment horizontal="right"/>
    </xf>
    <xf numFmtId="3" fontId="5" fillId="2" borderId="0" xfId="1" applyNumberFormat="1" applyFont="1" applyFill="1" applyBorder="1"/>
    <xf numFmtId="3" fontId="5" fillId="2" borderId="0" xfId="0" applyNumberFormat="1" applyFont="1" applyFill="1" applyAlignment="1">
      <alignment horizontal="right"/>
    </xf>
    <xf numFmtId="167" fontId="5" fillId="2" borderId="0" xfId="0" applyNumberFormat="1" applyFont="1" applyFill="1"/>
    <xf numFmtId="167" fontId="5" fillId="2" borderId="0" xfId="0" applyNumberFormat="1" applyFont="1" applyFill="1" applyAlignment="1">
      <alignment horizontal="right"/>
    </xf>
    <xf numFmtId="167" fontId="5" fillId="2" borderId="0" xfId="1" applyNumberFormat="1" applyFont="1" applyFill="1"/>
    <xf numFmtId="167" fontId="0" fillId="0" borderId="0" xfId="0" applyNumberFormat="1"/>
    <xf numFmtId="167" fontId="5" fillId="0" borderId="0" xfId="0" applyNumberFormat="1" applyFont="1"/>
    <xf numFmtId="49" fontId="5" fillId="4" borderId="0" xfId="0" applyNumberFormat="1" applyFont="1" applyFill="1" applyAlignment="1">
      <alignment horizontal="right"/>
    </xf>
    <xf numFmtId="3" fontId="5" fillId="4" borderId="0" xfId="0" applyNumberFormat="1" applyFont="1" applyFill="1"/>
    <xf numFmtId="3" fontId="5" fillId="4" borderId="0" xfId="0" applyNumberFormat="1" applyFont="1" applyFill="1" applyAlignment="1">
      <alignment horizontal="right"/>
    </xf>
    <xf numFmtId="3" fontId="5" fillId="4" borderId="0" xfId="1" applyNumberFormat="1" applyFont="1" applyFill="1" applyBorder="1" applyAlignment="1">
      <alignment horizontal="right"/>
    </xf>
    <xf numFmtId="0" fontId="9" fillId="2" borderId="0" xfId="0" quotePrefix="1" applyFont="1" applyFill="1"/>
    <xf numFmtId="0" fontId="15" fillId="2" borderId="0" xfId="0" quotePrefix="1" applyFont="1" applyFill="1"/>
    <xf numFmtId="0" fontId="7" fillId="2" borderId="0" xfId="0" quotePrefix="1" applyFont="1" applyFill="1"/>
    <xf numFmtId="0" fontId="36" fillId="2" borderId="0" xfId="0" applyFont="1" applyFill="1"/>
    <xf numFmtId="3" fontId="38" fillId="0" borderId="0" xfId="0" applyNumberFormat="1" applyFont="1" applyAlignment="1">
      <alignment horizontal="right"/>
    </xf>
    <xf numFmtId="167" fontId="1" fillId="0" borderId="0" xfId="1" applyNumberFormat="1" applyFont="1"/>
    <xf numFmtId="3" fontId="38" fillId="2" borderId="0" xfId="0" applyNumberFormat="1" applyFont="1" applyFill="1" applyAlignment="1">
      <alignment horizontal="right"/>
    </xf>
    <xf numFmtId="3" fontId="39" fillId="0" borderId="0" xfId="0" applyNumberFormat="1" applyFont="1" applyAlignment="1">
      <alignment horizontal="right"/>
    </xf>
    <xf numFmtId="3" fontId="39" fillId="2" borderId="0" xfId="0" applyNumberFormat="1" applyFont="1" applyFill="1" applyAlignment="1">
      <alignment horizontal="right"/>
    </xf>
    <xf numFmtId="3" fontId="39" fillId="2" borderId="0" xfId="0" applyNumberFormat="1" applyFont="1" applyFill="1"/>
    <xf numFmtId="0" fontId="37" fillId="0" borderId="0" xfId="0" applyFont="1"/>
    <xf numFmtId="167" fontId="37" fillId="0" borderId="0" xfId="1" applyNumberFormat="1" applyFont="1"/>
    <xf numFmtId="3" fontId="39" fillId="0" borderId="0" xfId="0" applyNumberFormat="1" applyFont="1"/>
    <xf numFmtId="167" fontId="39" fillId="2" borderId="0" xfId="1" applyNumberFormat="1" applyFont="1" applyFill="1"/>
    <xf numFmtId="3" fontId="39" fillId="4" borderId="0" xfId="0" applyNumberFormat="1" applyFont="1" applyFill="1"/>
    <xf numFmtId="3" fontId="39" fillId="4" borderId="0" xfId="0" applyNumberFormat="1" applyFont="1" applyFill="1" applyAlignment="1">
      <alignment horizontal="right"/>
    </xf>
  </cellXfs>
  <cellStyles count="19">
    <cellStyle name="Comma" xfId="1" builtinId="3"/>
    <cellStyle name="Comma 2" xfId="2" xr:uid="{CC00DBA9-3B72-43F0-8AC4-D21D37627DB5}"/>
    <cellStyle name="Comma 2 2" xfId="3" xr:uid="{21FE3440-6B0C-4630-9C23-0B5525B529A9}"/>
    <cellStyle name="Comma 2 3" xfId="4" xr:uid="{CB8F4E7F-8989-42D7-86E6-7C3A9DB00487}"/>
    <cellStyle name="Comma 3" xfId="5" xr:uid="{B1995590-6D0F-4D09-B5DD-B1A7D3243224}"/>
    <cellStyle name="Hyperkobling 2" xfId="6" xr:uid="{BFC39F2A-A7A7-411B-9AF9-AEF2BADD8670}"/>
    <cellStyle name="Hyperlink" xfId="7" builtinId="8"/>
    <cellStyle name="Hyperlink 2" xfId="8" xr:uid="{E38F137C-DDB6-4808-BB86-C134B974FA47}"/>
    <cellStyle name="Komma 2" xfId="9" xr:uid="{B6728E8F-D98A-49E1-B125-D34F6304A338}"/>
    <cellStyle name="Normal" xfId="0" builtinId="0"/>
    <cellStyle name="Normal 2 2" xfId="10" xr:uid="{D6559107-36C2-40D8-8569-040FC496BA10}"/>
    <cellStyle name="Normal 3" xfId="11" xr:uid="{A741AC5D-B644-4AE7-94C4-141132980AC4}"/>
    <cellStyle name="Normal 4" xfId="12" xr:uid="{A49AA984-1FD9-4468-876B-A8432D2D0C88}"/>
    <cellStyle name="Normal 5" xfId="13" xr:uid="{DBB2EB5B-C340-4456-9B8C-EB9ED17101B4}"/>
    <cellStyle name="Normal 6" xfId="14" xr:uid="{5AC715DF-7995-4AA2-B53E-DF80B1386527}"/>
    <cellStyle name="Normal 7" xfId="15" xr:uid="{CCA4EEBF-3CB6-4274-9839-A5310E456143}"/>
    <cellStyle name="Normal 8" xfId="16" xr:uid="{6965204B-6C1A-49C6-BB42-BE0D5685C0C4}"/>
    <cellStyle name="Normal 9" xfId="17" xr:uid="{A703266E-8FAC-4D79-8840-B5D55574FA47}"/>
    <cellStyle name="Tusenskille 2" xfId="18" xr:uid="{E9F2BD6E-3538-4AE5-BE13-14208F064D2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5E5E5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6</xdr:row>
      <xdr:rowOff>47625</xdr:rowOff>
    </xdr:from>
    <xdr:to>
      <xdr:col>9</xdr:col>
      <xdr:colOff>314325</xdr:colOff>
      <xdr:row>6</xdr:row>
      <xdr:rowOff>47625</xdr:rowOff>
    </xdr:to>
    <xdr:sp macro="" textlink="">
      <xdr:nvSpPr>
        <xdr:cNvPr id="1703" name="Line 1">
          <a:extLst>
            <a:ext uri="{FF2B5EF4-FFF2-40B4-BE49-F238E27FC236}">
              <a16:creationId xmlns:a16="http://schemas.microsoft.com/office/drawing/2014/main" id="{3CD6FC71-2E90-BA16-D194-BA5B68F6C804}"/>
            </a:ext>
          </a:extLst>
        </xdr:cNvPr>
        <xdr:cNvSpPr>
          <a:spLocks noChangeShapeType="1"/>
        </xdr:cNvSpPr>
      </xdr:nvSpPr>
      <xdr:spPr bwMode="auto">
        <a:xfrm>
          <a:off x="228600" y="1085850"/>
          <a:ext cx="6124575" cy="0"/>
        </a:xfrm>
        <a:prstGeom prst="line">
          <a:avLst/>
        </a:prstGeom>
        <a:noFill/>
        <a:ln w="31750">
          <a:solidFill>
            <a:srgbClr val="DCE6F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19050</xdr:rowOff>
    </xdr:from>
    <xdr:to>
      <xdr:col>5</xdr:col>
      <xdr:colOff>85725</xdr:colOff>
      <xdr:row>47</xdr:row>
      <xdr:rowOff>85725</xdr:rowOff>
    </xdr:to>
    <xdr:pic>
      <xdr:nvPicPr>
        <xdr:cNvPr id="1704" name="Picture 6">
          <a:extLst>
            <a:ext uri="{FF2B5EF4-FFF2-40B4-BE49-F238E27FC236}">
              <a16:creationId xmlns:a16="http://schemas.microsoft.com/office/drawing/2014/main" id="{F7100ECF-C713-39B1-EEA9-F35AFB8AE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762875"/>
          <a:ext cx="2895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9</xdr:col>
      <xdr:colOff>504825</xdr:colOff>
      <xdr:row>47</xdr:row>
      <xdr:rowOff>95250</xdr:rowOff>
    </xdr:to>
    <xdr:pic>
      <xdr:nvPicPr>
        <xdr:cNvPr id="1705" name="Picture 2">
          <a:extLst>
            <a:ext uri="{FF2B5EF4-FFF2-40B4-BE49-F238E27FC236}">
              <a16:creationId xmlns:a16="http://schemas.microsoft.com/office/drawing/2014/main" id="{99145EEE-CF5F-15D1-348B-68191643D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7743825"/>
          <a:ext cx="27908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Kvartalstatistikkene\Skadestatistikk\Rapport\skadestatistik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side"/>
      <sheetName val="Innhold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DATA_0"/>
      <sheetName val="DATA_M1"/>
      <sheetName val="DATA_M2"/>
      <sheetName val="DATA_BKP"/>
      <sheetName val="DATA_BKN"/>
      <sheetName val="DATA_P"/>
      <sheetName val="DATA_RS"/>
      <sheetName val="DATA_FB"/>
      <sheetName val="DATA_AN"/>
      <sheetName val="DATA_B"/>
      <sheetName val="DATA_K"/>
      <sheetName val="DATA_BE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B3">
            <v>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F3F45-2B3C-45C3-937A-F276916F7A53}">
  <sheetPr codeName="Ark10">
    <pageSetUpPr fitToPage="1"/>
  </sheetPr>
  <dimension ref="A2:K79"/>
  <sheetViews>
    <sheetView showGridLines="0" showRowColHeaders="0" tabSelected="1" showOutlineSymbols="0" topLeftCell="A3" zoomScaleNormal="100" zoomScaleSheetLayoutView="80" workbookViewId="0">
      <selection activeCell="M15" sqref="M15"/>
    </sheetView>
  </sheetViews>
  <sheetFormatPr defaultColWidth="9.21875" defaultRowHeight="13.2" x14ac:dyDescent="0.25"/>
  <cols>
    <col min="1" max="1" width="2.77734375" customWidth="1"/>
    <col min="2" max="2" width="7.77734375" style="4" customWidth="1"/>
    <col min="3" max="10" width="11.44140625" style="1" customWidth="1"/>
    <col min="11" max="11" width="4.77734375" style="1" customWidth="1"/>
    <col min="12" max="16384" width="9.21875" style="1"/>
  </cols>
  <sheetData>
    <row r="2" spans="2:11" ht="17.399999999999999" x14ac:dyDescent="0.3">
      <c r="B2" s="82" t="s">
        <v>199</v>
      </c>
      <c r="C2" s="6"/>
      <c r="D2" s="6"/>
      <c r="E2" s="6"/>
      <c r="F2" s="6"/>
      <c r="G2" s="6"/>
      <c r="H2" s="6"/>
      <c r="I2" s="6"/>
      <c r="J2" s="6"/>
      <c r="K2" s="6"/>
    </row>
    <row r="3" spans="2:11" x14ac:dyDescent="0.25">
      <c r="B3" s="9" t="s">
        <v>200</v>
      </c>
      <c r="C3" s="6"/>
      <c r="D3" s="6"/>
      <c r="E3" s="6"/>
      <c r="F3" s="6"/>
      <c r="G3" s="6"/>
      <c r="H3" s="6"/>
      <c r="I3" s="6"/>
      <c r="J3" s="6"/>
      <c r="K3" s="6"/>
    </row>
    <row r="4" spans="2:11" x14ac:dyDescent="0.25">
      <c r="B4" s="9"/>
      <c r="C4" s="6"/>
      <c r="D4" s="6"/>
      <c r="E4" s="6"/>
      <c r="F4" s="6"/>
      <c r="G4" s="6"/>
      <c r="H4" s="6"/>
      <c r="I4" s="6"/>
      <c r="J4" s="6"/>
      <c r="K4" s="6"/>
    </row>
    <row r="5" spans="2:11" x14ac:dyDescent="0.25">
      <c r="B5" s="67">
        <v>46076</v>
      </c>
      <c r="C5" s="43"/>
      <c r="D5" s="6"/>
      <c r="E5" s="6"/>
      <c r="F5" s="6"/>
      <c r="G5" s="6"/>
      <c r="H5" s="6"/>
      <c r="I5" s="6"/>
      <c r="J5" s="6"/>
      <c r="K5" s="6"/>
    </row>
    <row r="6" spans="2:11" x14ac:dyDescent="0.25">
      <c r="B6" s="1"/>
      <c r="C6" s="6"/>
      <c r="D6" s="6"/>
      <c r="E6" s="6"/>
      <c r="F6" s="6"/>
      <c r="G6" s="6"/>
      <c r="H6" s="6"/>
      <c r="I6" s="6"/>
      <c r="J6" s="6"/>
      <c r="K6" s="6"/>
    </row>
    <row r="7" spans="2:11" ht="17.25" customHeight="1" x14ac:dyDescent="0.25">
      <c r="B7" s="10"/>
      <c r="C7" s="6"/>
      <c r="D7" s="6"/>
      <c r="E7" s="6"/>
      <c r="F7" s="6"/>
      <c r="G7" s="6"/>
      <c r="H7" s="6"/>
      <c r="I7" s="6"/>
      <c r="J7" s="6"/>
      <c r="K7" s="6"/>
    </row>
    <row r="8" spans="2:11" ht="16.2" x14ac:dyDescent="0.3">
      <c r="B8" s="44" t="s">
        <v>1</v>
      </c>
      <c r="C8" s="45"/>
      <c r="D8" s="45"/>
      <c r="E8" s="45"/>
      <c r="F8" s="6"/>
      <c r="G8" s="6"/>
      <c r="H8" s="6"/>
      <c r="I8" s="6"/>
      <c r="J8" s="6"/>
      <c r="K8" s="6"/>
    </row>
    <row r="9" spans="2:11" x14ac:dyDescent="0.25">
      <c r="B9" s="46" t="s">
        <v>2</v>
      </c>
      <c r="C9" s="45"/>
      <c r="D9" s="45"/>
      <c r="E9" s="45"/>
      <c r="F9" s="6"/>
      <c r="G9" s="6"/>
      <c r="H9" s="6"/>
      <c r="I9" s="6"/>
      <c r="J9" s="6"/>
      <c r="K9" s="6"/>
    </row>
    <row r="10" spans="2:11" x14ac:dyDescent="0.25">
      <c r="B10" s="11"/>
      <c r="C10" s="6"/>
      <c r="D10" s="6"/>
      <c r="E10" s="6"/>
      <c r="F10" s="6"/>
      <c r="G10" s="6"/>
      <c r="H10" s="6"/>
      <c r="I10" s="6"/>
      <c r="J10" s="6"/>
      <c r="K10" s="6"/>
    </row>
    <row r="11" spans="2:11" ht="14.1" customHeight="1" x14ac:dyDescent="0.25">
      <c r="B11" s="12" t="s">
        <v>3</v>
      </c>
      <c r="C11" s="13" t="s">
        <v>98</v>
      </c>
      <c r="D11" s="6"/>
      <c r="E11" s="14"/>
      <c r="F11" s="6"/>
      <c r="G11" s="6"/>
      <c r="H11" s="6"/>
      <c r="I11" s="6"/>
      <c r="J11" s="6"/>
      <c r="K11" s="6"/>
    </row>
    <row r="12" spans="2:11" ht="14.1" customHeight="1" x14ac:dyDescent="0.25">
      <c r="B12" s="12"/>
      <c r="C12" s="15" t="s">
        <v>14</v>
      </c>
      <c r="D12" s="6"/>
      <c r="E12" s="14"/>
      <c r="F12" s="14"/>
      <c r="G12" s="6"/>
      <c r="H12" s="6"/>
      <c r="I12" s="6"/>
      <c r="J12" s="6"/>
      <c r="K12" s="6"/>
    </row>
    <row r="13" spans="2:11" ht="14.1" customHeight="1" x14ac:dyDescent="0.25">
      <c r="B13" s="12"/>
      <c r="C13" s="13"/>
      <c r="D13" s="14"/>
      <c r="E13" s="14"/>
      <c r="F13" s="14"/>
      <c r="G13" s="6"/>
      <c r="H13" s="6"/>
      <c r="I13" s="6"/>
      <c r="J13" s="6"/>
      <c r="K13" s="6"/>
    </row>
    <row r="14" spans="2:11" ht="14.1" customHeight="1" x14ac:dyDescent="0.25">
      <c r="B14" s="12" t="s">
        <v>4</v>
      </c>
      <c r="C14" s="13" t="s">
        <v>99</v>
      </c>
      <c r="D14" s="14"/>
      <c r="E14" s="14"/>
      <c r="F14" s="14"/>
      <c r="G14" s="6"/>
      <c r="H14" s="6"/>
      <c r="I14" s="6"/>
      <c r="J14" s="6"/>
      <c r="K14" s="6"/>
    </row>
    <row r="15" spans="2:11" ht="14.1" customHeight="1" x14ac:dyDescent="0.25">
      <c r="B15" s="12"/>
      <c r="C15" s="15" t="s">
        <v>15</v>
      </c>
      <c r="D15" s="14"/>
      <c r="E15" s="14"/>
      <c r="F15" s="14"/>
      <c r="G15" s="6"/>
      <c r="H15" s="6"/>
      <c r="I15" s="6"/>
      <c r="J15" s="6"/>
      <c r="K15" s="6"/>
    </row>
    <row r="16" spans="2:11" ht="14.1" customHeight="1" x14ac:dyDescent="0.25">
      <c r="B16" s="12"/>
      <c r="C16" s="13"/>
      <c r="D16" s="14"/>
      <c r="E16" s="14"/>
      <c r="F16" s="14"/>
      <c r="G16" s="6"/>
      <c r="H16" s="6"/>
      <c r="I16" s="6"/>
      <c r="J16" s="6"/>
      <c r="K16" s="6"/>
    </row>
    <row r="17" spans="2:11" ht="14.1" customHeight="1" x14ac:dyDescent="0.25">
      <c r="B17" s="12" t="s">
        <v>5</v>
      </c>
      <c r="C17" s="13" t="s">
        <v>116</v>
      </c>
      <c r="D17" s="14"/>
      <c r="E17" s="14"/>
      <c r="F17" s="14"/>
      <c r="G17" s="6"/>
      <c r="H17" s="6"/>
      <c r="I17" s="6"/>
      <c r="J17" s="6"/>
      <c r="K17" s="6"/>
    </row>
    <row r="18" spans="2:11" ht="14.1" customHeight="1" x14ac:dyDescent="0.25">
      <c r="B18" s="12"/>
      <c r="C18" s="15" t="s">
        <v>16</v>
      </c>
      <c r="D18" s="14"/>
      <c r="E18" s="14"/>
      <c r="F18" s="14"/>
      <c r="G18" s="6"/>
      <c r="H18" s="6"/>
      <c r="I18" s="6"/>
      <c r="J18" s="6"/>
      <c r="K18" s="6"/>
    </row>
    <row r="19" spans="2:11" ht="14.1" customHeight="1" x14ac:dyDescent="0.25">
      <c r="B19" s="12"/>
      <c r="C19" s="13"/>
      <c r="D19" s="14"/>
      <c r="E19" s="14"/>
      <c r="F19" s="14"/>
      <c r="G19" s="6"/>
      <c r="H19" s="6"/>
      <c r="I19" s="6"/>
      <c r="J19" s="6"/>
      <c r="K19" s="6"/>
    </row>
    <row r="20" spans="2:11" ht="14.1" customHeight="1" x14ac:dyDescent="0.25">
      <c r="B20" s="12" t="s">
        <v>6</v>
      </c>
      <c r="C20" s="13" t="s">
        <v>135</v>
      </c>
      <c r="D20" s="14"/>
      <c r="E20" s="14"/>
      <c r="F20" s="14"/>
      <c r="G20" s="6"/>
      <c r="H20" s="6"/>
      <c r="I20" s="6"/>
      <c r="J20" s="6"/>
      <c r="K20" s="6"/>
    </row>
    <row r="21" spans="2:11" ht="14.1" customHeight="1" x14ac:dyDescent="0.25">
      <c r="B21" s="12"/>
      <c r="C21" s="15" t="s">
        <v>17</v>
      </c>
      <c r="D21" s="14"/>
      <c r="E21" s="14"/>
      <c r="F21" s="14"/>
      <c r="G21" s="6"/>
      <c r="H21" s="6"/>
      <c r="I21" s="6"/>
      <c r="J21" s="6"/>
      <c r="K21" s="6"/>
    </row>
    <row r="22" spans="2:11" ht="14.1" customHeight="1" x14ac:dyDescent="0.25">
      <c r="B22" s="12"/>
      <c r="C22" s="13"/>
      <c r="D22" s="14"/>
      <c r="E22" s="14"/>
      <c r="F22" s="14"/>
      <c r="G22" s="6"/>
      <c r="H22" s="6"/>
      <c r="I22" s="6"/>
      <c r="J22" s="6"/>
      <c r="K22" s="6"/>
    </row>
    <row r="23" spans="2:11" ht="14.1" customHeight="1" x14ac:dyDescent="0.25">
      <c r="B23" s="12" t="s">
        <v>7</v>
      </c>
      <c r="C23" s="13" t="s">
        <v>100</v>
      </c>
      <c r="D23" s="14"/>
      <c r="E23" s="14"/>
      <c r="F23" s="14"/>
      <c r="G23" s="6"/>
      <c r="H23" s="6"/>
      <c r="I23" s="6"/>
      <c r="J23" s="6"/>
      <c r="K23" s="6"/>
    </row>
    <row r="24" spans="2:11" ht="14.1" customHeight="1" x14ac:dyDescent="0.25">
      <c r="B24" s="12"/>
      <c r="C24" s="15" t="s">
        <v>18</v>
      </c>
      <c r="D24" s="14"/>
      <c r="E24" s="14"/>
      <c r="F24" s="14"/>
      <c r="G24" s="6"/>
      <c r="H24" s="6"/>
      <c r="I24" s="6"/>
      <c r="J24" s="6"/>
      <c r="K24" s="6"/>
    </row>
    <row r="25" spans="2:11" ht="14.1" customHeight="1" x14ac:dyDescent="0.25">
      <c r="B25" s="12"/>
      <c r="C25" s="13"/>
      <c r="D25" s="14"/>
      <c r="E25" s="14"/>
      <c r="F25" s="14"/>
      <c r="G25" s="6"/>
      <c r="H25" s="6"/>
      <c r="I25" s="6"/>
      <c r="J25" s="6"/>
      <c r="K25" s="6"/>
    </row>
    <row r="26" spans="2:11" ht="14.1" customHeight="1" x14ac:dyDescent="0.25">
      <c r="B26" s="12" t="s">
        <v>8</v>
      </c>
      <c r="C26" s="13" t="s">
        <v>101</v>
      </c>
      <c r="D26" s="14"/>
      <c r="E26" s="14"/>
      <c r="F26" s="14"/>
      <c r="G26" s="6"/>
      <c r="H26" s="6"/>
      <c r="I26" s="6"/>
      <c r="J26" s="6"/>
      <c r="K26" s="6"/>
    </row>
    <row r="27" spans="2:11" ht="14.1" customHeight="1" x14ac:dyDescent="0.25">
      <c r="B27" s="12"/>
      <c r="C27" s="15" t="s">
        <v>19</v>
      </c>
      <c r="D27" s="14"/>
      <c r="E27" s="14"/>
      <c r="F27" s="14"/>
      <c r="G27" s="6"/>
      <c r="H27" s="6"/>
      <c r="I27" s="6"/>
      <c r="J27" s="6"/>
      <c r="K27" s="6"/>
    </row>
    <row r="28" spans="2:11" ht="14.1" customHeight="1" x14ac:dyDescent="0.25">
      <c r="B28" s="12"/>
      <c r="C28" s="13"/>
      <c r="D28" s="14"/>
      <c r="E28" s="14"/>
      <c r="F28" s="14"/>
      <c r="G28" s="6"/>
      <c r="H28" s="6"/>
      <c r="I28" s="6"/>
      <c r="J28" s="6"/>
      <c r="K28" s="6"/>
    </row>
    <row r="29" spans="2:11" ht="14.1" customHeight="1" x14ac:dyDescent="0.25">
      <c r="B29" s="12" t="s">
        <v>9</v>
      </c>
      <c r="C29" s="13" t="s">
        <v>102</v>
      </c>
      <c r="D29" s="14"/>
      <c r="E29" s="14"/>
      <c r="F29" s="14"/>
      <c r="G29" s="6"/>
      <c r="H29" s="6"/>
      <c r="I29" s="6"/>
      <c r="J29" s="6"/>
      <c r="K29" s="6"/>
    </row>
    <row r="30" spans="2:11" ht="14.1" customHeight="1" x14ac:dyDescent="0.25">
      <c r="B30" s="12"/>
      <c r="C30" s="15" t="s">
        <v>20</v>
      </c>
      <c r="D30" s="6"/>
      <c r="E30" s="6"/>
      <c r="F30" s="6"/>
      <c r="G30" s="6"/>
      <c r="H30" s="6"/>
      <c r="I30" s="6"/>
      <c r="J30" s="6"/>
      <c r="K30" s="6"/>
    </row>
    <row r="31" spans="2:11" ht="14.1" customHeight="1" x14ac:dyDescent="0.25">
      <c r="B31" s="12"/>
      <c r="C31" s="13"/>
      <c r="D31" s="6"/>
      <c r="E31" s="6"/>
      <c r="F31" s="6"/>
      <c r="G31" s="6"/>
      <c r="H31" s="6"/>
      <c r="I31" s="6"/>
      <c r="J31" s="6"/>
      <c r="K31" s="6"/>
    </row>
    <row r="32" spans="2:11" ht="14.1" customHeight="1" x14ac:dyDescent="0.25">
      <c r="B32" s="12" t="s">
        <v>10</v>
      </c>
      <c r="C32" s="13" t="s">
        <v>103</v>
      </c>
      <c r="D32" s="6"/>
      <c r="E32" s="6"/>
      <c r="F32" s="6"/>
      <c r="G32" s="6"/>
      <c r="H32" s="6"/>
      <c r="I32" s="6"/>
      <c r="J32" s="6"/>
      <c r="K32" s="6"/>
    </row>
    <row r="33" spans="2:11" ht="14.1" customHeight="1" x14ac:dyDescent="0.25">
      <c r="B33" s="12"/>
      <c r="C33" s="15" t="s">
        <v>21</v>
      </c>
      <c r="D33" s="6"/>
      <c r="E33" s="6"/>
      <c r="F33" s="6"/>
      <c r="G33" s="6"/>
      <c r="H33" s="6"/>
      <c r="I33" s="6"/>
      <c r="J33" s="6"/>
      <c r="K33" s="6"/>
    </row>
    <row r="34" spans="2:11" ht="14.1" customHeight="1" x14ac:dyDescent="0.25">
      <c r="B34" s="12"/>
      <c r="C34" s="13"/>
      <c r="D34" s="6"/>
      <c r="E34" s="6"/>
      <c r="F34" s="6"/>
      <c r="G34" s="6"/>
      <c r="H34" s="6"/>
      <c r="I34" s="6"/>
      <c r="J34" s="6"/>
      <c r="K34" s="6"/>
    </row>
    <row r="35" spans="2:11" ht="14.1" customHeight="1" x14ac:dyDescent="0.25">
      <c r="B35" s="12" t="s">
        <v>11</v>
      </c>
      <c r="C35" s="13" t="s">
        <v>104</v>
      </c>
      <c r="D35" s="6"/>
      <c r="E35" s="6"/>
      <c r="F35" s="6"/>
      <c r="G35" s="6"/>
      <c r="H35" s="6"/>
      <c r="I35" s="6"/>
      <c r="J35" s="6"/>
      <c r="K35" s="6"/>
    </row>
    <row r="36" spans="2:11" ht="14.1" customHeight="1" x14ac:dyDescent="0.25">
      <c r="B36" s="12"/>
      <c r="C36" s="15" t="s">
        <v>22</v>
      </c>
      <c r="D36" s="6"/>
      <c r="E36" s="6"/>
      <c r="F36" s="6"/>
      <c r="G36" s="6"/>
      <c r="H36" s="6"/>
      <c r="I36" s="6"/>
      <c r="J36" s="6"/>
      <c r="K36" s="6"/>
    </row>
    <row r="37" spans="2:11" ht="14.1" customHeight="1" x14ac:dyDescent="0.25">
      <c r="B37" s="16"/>
      <c r="C37" s="13"/>
      <c r="D37" s="6"/>
      <c r="E37" s="6"/>
      <c r="F37" s="6"/>
      <c r="G37" s="6"/>
      <c r="H37" s="6"/>
      <c r="I37" s="6"/>
      <c r="J37" s="6"/>
      <c r="K37" s="6"/>
    </row>
    <row r="38" spans="2:11" ht="14.1" customHeight="1" x14ac:dyDescent="0.25">
      <c r="B38" s="12" t="s">
        <v>12</v>
      </c>
      <c r="C38" s="13" t="s">
        <v>105</v>
      </c>
      <c r="D38" s="6"/>
      <c r="E38" s="6"/>
      <c r="F38" s="6"/>
      <c r="G38" s="6"/>
      <c r="H38" s="6"/>
      <c r="I38" s="6"/>
      <c r="J38" s="6"/>
      <c r="K38" s="6"/>
    </row>
    <row r="39" spans="2:11" ht="14.1" customHeight="1" x14ac:dyDescent="0.25">
      <c r="B39" s="17"/>
      <c r="C39" s="15" t="s">
        <v>23</v>
      </c>
      <c r="D39" s="6"/>
      <c r="E39" s="6"/>
      <c r="F39" s="6"/>
      <c r="G39" s="6"/>
      <c r="H39" s="6"/>
      <c r="I39" s="6"/>
      <c r="J39" s="6"/>
      <c r="K39" s="6"/>
    </row>
    <row r="40" spans="2:11" ht="14.1" customHeight="1" x14ac:dyDescent="0.25">
      <c r="B40" s="8"/>
      <c r="C40" s="33"/>
      <c r="D40" s="13"/>
      <c r="E40" s="6"/>
      <c r="F40" s="6"/>
      <c r="G40" s="6"/>
      <c r="H40" s="6"/>
    </row>
    <row r="41" spans="2:11" ht="14.1" customHeight="1" x14ac:dyDescent="0.25">
      <c r="B41" s="12" t="s">
        <v>13</v>
      </c>
      <c r="C41" s="7" t="s">
        <v>106</v>
      </c>
      <c r="D41" s="7"/>
      <c r="E41" s="6"/>
      <c r="F41" s="6"/>
      <c r="G41" s="6"/>
      <c r="H41" s="6"/>
      <c r="I41" s="6"/>
      <c r="J41" s="6"/>
    </row>
    <row r="42" spans="2:11" ht="14.1" customHeight="1" x14ac:dyDescent="0.25">
      <c r="B42" s="34"/>
      <c r="C42" s="37" t="s">
        <v>192</v>
      </c>
      <c r="D42" s="7"/>
      <c r="E42" s="6"/>
      <c r="F42" s="6"/>
      <c r="G42" s="6"/>
      <c r="H42" s="6"/>
      <c r="I42" s="6"/>
      <c r="J42" s="6"/>
    </row>
    <row r="43" spans="2:11" x14ac:dyDescent="0.25">
      <c r="B43"/>
      <c r="C43" s="35"/>
      <c r="D43" s="35"/>
      <c r="E43" s="36"/>
      <c r="F43" s="36"/>
      <c r="G43" s="36"/>
      <c r="H43" s="36"/>
      <c r="I43" s="36"/>
      <c r="J43" s="36"/>
    </row>
    <row r="44" spans="2:11" x14ac:dyDescent="0.25">
      <c r="B44"/>
      <c r="C44"/>
      <c r="D44"/>
    </row>
    <row r="45" spans="2:11" x14ac:dyDescent="0.25">
      <c r="B45"/>
      <c r="C45"/>
      <c r="D45"/>
    </row>
    <row r="46" spans="2:11" x14ac:dyDescent="0.25">
      <c r="B46"/>
      <c r="C46"/>
      <c r="D46"/>
    </row>
    <row r="47" spans="2:11" x14ac:dyDescent="0.25">
      <c r="B47"/>
      <c r="C47"/>
      <c r="D47"/>
    </row>
    <row r="48" spans="2:11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</sheetData>
  <phoneticPr fontId="0" type="noConversion"/>
  <hyperlinks>
    <hyperlink ref="B11" location="'Tab 1'!A1" tooltip="Tab1" display="Tab1" xr:uid="{91A8732C-458F-4C9B-B231-F5FEEB4FA478}"/>
    <hyperlink ref="B14" location="'Tab 2'!A1" tooltip="Tab2" display="Tab2" xr:uid="{2B86ED66-90AB-422A-BE6F-2F7A51039189}"/>
    <hyperlink ref="B17" location="'Tab 3'!A1" tooltip="Tab3" display="Tab3" xr:uid="{20F24D15-E56A-4E80-B20B-5D2B36851B11}"/>
    <hyperlink ref="B20" location="'Tab 4'!A1" tooltip="Tab4" display="Tab4" xr:uid="{F095C644-64E1-4091-B4AD-F8838A7FF939}"/>
    <hyperlink ref="B23" location="'Tab 5'!A1" tooltip="Tab6" display="Tab5" xr:uid="{6C52B813-71D4-4824-8586-817241624338}"/>
    <hyperlink ref="B29" location="'Tab 7'!A1" tooltip="Tab8" display="Tab7" xr:uid="{FB9A1DB4-2263-466F-B911-BBE080028DDB}"/>
    <hyperlink ref="B32" location="'Tab 8'!A1" tooltip="Tab9" display="Tab8" xr:uid="{05EE9427-DA49-4876-BC77-95C2DCB071CB}"/>
    <hyperlink ref="B35" location="'Tab 9'!A1" tooltip="Tab10" display="Tab9" xr:uid="{6CA273ED-5228-4696-B57C-13B6ECEE730F}"/>
    <hyperlink ref="A38:A41" location="Skadeforsikr!B6" display="Tab10" xr:uid="{E623E87C-3B7F-4B0F-B44C-F468F76322F8}"/>
    <hyperlink ref="A42" location="Skadeforsikr!B6" display="Tab10" xr:uid="{31F5B4DD-2BFA-43FF-826E-E9A334DC18FF}"/>
    <hyperlink ref="B38" location="'Tab 10'!A1" tooltip="Tab11" display="Tab10" xr:uid="{BF2103DA-F199-40B2-9975-B2A1EFF9E692}"/>
    <hyperlink ref="B26" location="'Tab 6'!A1" tooltip="Tab7" display="Tab6" xr:uid="{86C7905E-579A-4208-8348-9119269A57A1}"/>
    <hyperlink ref="B41" location="'Tab 11'!A1" display="Tab11" xr:uid="{41AD9C43-F342-47A2-9B01-201AFE43A970}"/>
  </hyperlinks>
  <pageMargins left="0.78740157480314965" right="0.78740157480314965" top="0.86" bottom="0.56999999999999995" header="0.51181102362204722" footer="0.51181102362204722"/>
  <pageSetup paperSize="9" scale="8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658FF-945C-45C2-AAD1-E900A12CDD2C}">
  <sheetPr codeName="Ark11"/>
  <dimension ref="B1:AE238"/>
  <sheetViews>
    <sheetView showGridLines="0" showRowColHeaders="0" showOutlineSymbols="0" zoomScale="80" zoomScaleNormal="80" zoomScaleSheetLayoutView="90" workbookViewId="0">
      <pane xSplit="2" topLeftCell="L1" activePane="topRight" state="frozen"/>
      <selection activeCell="C23" sqref="C23:AB26"/>
      <selection pane="topRight" activeCell="AC40" sqref="AB40:AC40"/>
    </sheetView>
  </sheetViews>
  <sheetFormatPr defaultColWidth="9.21875" defaultRowHeight="12.6" x14ac:dyDescent="0.2"/>
  <cols>
    <col min="1" max="1" width="4.77734375" style="7" customWidth="1"/>
    <col min="2" max="2" width="65" style="7" bestFit="1" customWidth="1"/>
    <col min="3" max="29" width="12.77734375" style="7" customWidth="1"/>
    <col min="30" max="16384" width="9.21875" style="7"/>
  </cols>
  <sheetData>
    <row r="1" spans="2:31" ht="13.5" customHeight="1" x14ac:dyDescent="0.3">
      <c r="B1" s="1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2:31" ht="13.5" customHeight="1" x14ac:dyDescent="0.2">
      <c r="B2" s="47" t="s">
        <v>146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6"/>
    </row>
    <row r="3" spans="2:31" ht="13.5" customHeight="1" x14ac:dyDescent="0.2">
      <c r="B3" s="50" t="s">
        <v>185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6"/>
    </row>
    <row r="4" spans="2:31" ht="13.5" customHeight="1" x14ac:dyDescent="0.2">
      <c r="B4" s="50" t="s">
        <v>184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6"/>
    </row>
    <row r="5" spans="2:31" ht="13.5" customHeight="1" x14ac:dyDescent="0.2">
      <c r="B5" s="50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6"/>
    </row>
    <row r="6" spans="2:31" ht="13.5" customHeight="1" x14ac:dyDescent="0.2">
      <c r="B6" s="51" t="s">
        <v>125</v>
      </c>
      <c r="C6" s="51" t="s">
        <v>167</v>
      </c>
      <c r="D6" s="51"/>
      <c r="E6" s="51"/>
      <c r="F6" s="51"/>
      <c r="G6" s="51"/>
      <c r="H6" s="51"/>
      <c r="I6" s="51"/>
      <c r="J6" s="51"/>
      <c r="K6" s="51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</row>
    <row r="7" spans="2:31" ht="13.5" customHeight="1" x14ac:dyDescent="0.2">
      <c r="B7" s="51"/>
      <c r="C7" s="53">
        <v>1997</v>
      </c>
      <c r="D7" s="53">
        <v>1998</v>
      </c>
      <c r="E7" s="53">
        <v>1999</v>
      </c>
      <c r="F7" s="53">
        <v>2000</v>
      </c>
      <c r="G7" s="53">
        <v>2001</v>
      </c>
      <c r="H7" s="53">
        <v>2002</v>
      </c>
      <c r="I7" s="53">
        <v>2003</v>
      </c>
      <c r="J7" s="53">
        <v>2004</v>
      </c>
      <c r="K7" s="53">
        <v>2005</v>
      </c>
      <c r="L7" s="53">
        <v>2006</v>
      </c>
      <c r="M7" s="53">
        <v>2007</v>
      </c>
      <c r="N7" s="53">
        <v>2008</v>
      </c>
      <c r="O7" s="53">
        <v>2009</v>
      </c>
      <c r="P7" s="53">
        <v>2010</v>
      </c>
      <c r="Q7" s="53">
        <v>2011</v>
      </c>
      <c r="R7" s="53">
        <f t="shared" ref="R7:W7" si="0">Q7+1</f>
        <v>2012</v>
      </c>
      <c r="S7" s="53">
        <f t="shared" si="0"/>
        <v>2013</v>
      </c>
      <c r="T7" s="53">
        <f t="shared" si="0"/>
        <v>2014</v>
      </c>
      <c r="U7" s="53">
        <f t="shared" si="0"/>
        <v>2015</v>
      </c>
      <c r="V7" s="53">
        <f t="shared" si="0"/>
        <v>2016</v>
      </c>
      <c r="W7" s="53">
        <f t="shared" si="0"/>
        <v>2017</v>
      </c>
      <c r="X7" s="53">
        <v>2018</v>
      </c>
      <c r="Y7" s="53">
        <v>2019</v>
      </c>
      <c r="Z7" s="53">
        <f>+Y7+1</f>
        <v>2020</v>
      </c>
      <c r="AA7" s="53">
        <f>+Z7+1</f>
        <v>2021</v>
      </c>
      <c r="AB7" s="53">
        <f>+AA7+1</f>
        <v>2022</v>
      </c>
      <c r="AC7" s="53">
        <f>+AB7+1</f>
        <v>2023</v>
      </c>
      <c r="AD7" s="53">
        <f t="shared" ref="AD7:AE7" si="1">+AC7+1</f>
        <v>2024</v>
      </c>
      <c r="AE7" s="53">
        <f t="shared" si="1"/>
        <v>2025</v>
      </c>
    </row>
    <row r="8" spans="2:31" ht="13.5" customHeight="1" x14ac:dyDescent="0.2">
      <c r="B8" s="6" t="s">
        <v>30</v>
      </c>
      <c r="C8" s="19">
        <v>5301</v>
      </c>
      <c r="D8" s="19">
        <v>5838</v>
      </c>
      <c r="E8" s="19">
        <v>6934</v>
      </c>
      <c r="F8" s="19">
        <v>6441</v>
      </c>
      <c r="G8" s="19">
        <v>5766</v>
      </c>
      <c r="H8" s="19">
        <v>6359</v>
      </c>
      <c r="I8" s="19">
        <v>6075</v>
      </c>
      <c r="J8" s="39">
        <v>5219</v>
      </c>
      <c r="K8" s="39">
        <v>4767</v>
      </c>
      <c r="L8" s="39">
        <v>5431</v>
      </c>
      <c r="M8" s="39">
        <v>5750</v>
      </c>
      <c r="N8" s="38">
        <v>6380</v>
      </c>
      <c r="O8" s="38">
        <v>6801</v>
      </c>
      <c r="P8" s="38">
        <v>6686</v>
      </c>
      <c r="Q8" s="38">
        <v>7847</v>
      </c>
      <c r="R8" s="38">
        <v>6707</v>
      </c>
      <c r="S8" s="38">
        <v>7206</v>
      </c>
      <c r="T8" s="38">
        <v>8890</v>
      </c>
      <c r="U8" s="38">
        <v>9026</v>
      </c>
      <c r="V8" s="38">
        <v>8825.3934933599994</v>
      </c>
      <c r="W8" s="38">
        <v>9480.0519999999997</v>
      </c>
      <c r="X8" s="38">
        <v>11145.096</v>
      </c>
      <c r="Y8" s="38">
        <v>11204.776</v>
      </c>
      <c r="Z8" s="38">
        <v>11603.98</v>
      </c>
      <c r="AA8" s="38">
        <v>11455.784425960001</v>
      </c>
      <c r="AB8" s="38">
        <v>12078.23712256</v>
      </c>
      <c r="AC8" s="92">
        <v>13374.988000000001</v>
      </c>
      <c r="AD8" s="92">
        <v>14653.088</v>
      </c>
      <c r="AE8" s="92">
        <v>13404</v>
      </c>
    </row>
    <row r="9" spans="2:31" ht="13.5" customHeight="1" x14ac:dyDescent="0.2">
      <c r="B9" s="6" t="s">
        <v>31</v>
      </c>
      <c r="C9" s="19">
        <v>8</v>
      </c>
      <c r="D9" s="19">
        <v>9</v>
      </c>
      <c r="E9" s="19">
        <v>6</v>
      </c>
      <c r="F9" s="19">
        <v>3</v>
      </c>
      <c r="G9" s="19">
        <v>8</v>
      </c>
      <c r="H9" s="19">
        <v>8</v>
      </c>
      <c r="I9" s="19">
        <v>7</v>
      </c>
      <c r="J9" s="39">
        <v>4</v>
      </c>
      <c r="K9" s="39">
        <v>14</v>
      </c>
      <c r="L9" s="39">
        <v>272</v>
      </c>
      <c r="M9" s="39">
        <v>332</v>
      </c>
      <c r="N9" s="38">
        <v>8</v>
      </c>
      <c r="O9" s="38">
        <v>3</v>
      </c>
      <c r="P9" s="38">
        <v>0</v>
      </c>
      <c r="Q9" s="38">
        <v>0</v>
      </c>
      <c r="R9" s="38">
        <v>3</v>
      </c>
      <c r="S9" s="38">
        <v>9</v>
      </c>
      <c r="T9" s="38">
        <v>3</v>
      </c>
      <c r="U9" s="38">
        <v>1.22</v>
      </c>
      <c r="V9" s="38">
        <v>2.1039349340000002</v>
      </c>
      <c r="W9" s="38">
        <v>3.12052</v>
      </c>
      <c r="X9" s="38">
        <v>3.13096</v>
      </c>
      <c r="Y9" s="38">
        <v>6.1577599999999997</v>
      </c>
      <c r="Z9" s="38">
        <v>2.2198000000000002</v>
      </c>
      <c r="AA9" s="38">
        <v>2.2378442596000001</v>
      </c>
      <c r="AB9" s="38">
        <v>5.2623712255999999</v>
      </c>
      <c r="AC9" s="92">
        <v>2.2898800000000001</v>
      </c>
      <c r="AD9" s="92">
        <v>4.2808799999999998</v>
      </c>
      <c r="AE9" s="92">
        <v>1</v>
      </c>
    </row>
    <row r="10" spans="2:31" ht="13.5" customHeight="1" x14ac:dyDescent="0.2">
      <c r="B10" s="6" t="s">
        <v>32</v>
      </c>
      <c r="C10" s="19">
        <v>80</v>
      </c>
      <c r="D10" s="19">
        <v>57</v>
      </c>
      <c r="E10" s="19">
        <v>62</v>
      </c>
      <c r="F10" s="19">
        <v>79</v>
      </c>
      <c r="G10" s="19">
        <v>35</v>
      </c>
      <c r="H10" s="19">
        <v>63</v>
      </c>
      <c r="I10" s="19">
        <v>72</v>
      </c>
      <c r="J10" s="39">
        <v>87</v>
      </c>
      <c r="K10" s="39">
        <v>105</v>
      </c>
      <c r="L10" s="39">
        <v>130</v>
      </c>
      <c r="M10" s="39">
        <v>117</v>
      </c>
      <c r="N10" s="38">
        <v>415</v>
      </c>
      <c r="O10" s="38">
        <v>272</v>
      </c>
      <c r="P10" s="38">
        <v>327</v>
      </c>
      <c r="Q10" s="38">
        <v>488</v>
      </c>
      <c r="R10" s="38">
        <v>363</v>
      </c>
      <c r="S10" s="38">
        <v>640</v>
      </c>
      <c r="T10" s="38">
        <v>805</v>
      </c>
      <c r="U10" s="38">
        <v>841.1</v>
      </c>
      <c r="V10" s="38">
        <v>697.51967466799999</v>
      </c>
      <c r="W10" s="38">
        <v>781.60259999999994</v>
      </c>
      <c r="X10" s="38">
        <v>955.65480000000002</v>
      </c>
      <c r="Y10" s="38">
        <v>845.78880000000004</v>
      </c>
      <c r="Z10" s="38">
        <v>760.09899999999993</v>
      </c>
      <c r="AA10" s="38">
        <v>691.18922129800001</v>
      </c>
      <c r="AB10" s="38">
        <v>467.31185612799999</v>
      </c>
      <c r="AC10" s="92">
        <v>521.44939999999997</v>
      </c>
      <c r="AD10" s="92">
        <v>514.40440000000001</v>
      </c>
      <c r="AE10" s="92">
        <v>595</v>
      </c>
    </row>
    <row r="11" spans="2:31" ht="13.5" customHeight="1" x14ac:dyDescent="0.2">
      <c r="B11" s="6" t="s">
        <v>33</v>
      </c>
      <c r="C11" s="19">
        <v>344</v>
      </c>
      <c r="D11" s="19">
        <v>273</v>
      </c>
      <c r="E11" s="19">
        <v>406</v>
      </c>
      <c r="F11" s="19">
        <v>325</v>
      </c>
      <c r="G11" s="19">
        <v>221</v>
      </c>
      <c r="H11" s="19">
        <v>266</v>
      </c>
      <c r="I11" s="19">
        <v>222</v>
      </c>
      <c r="J11" s="39">
        <v>186</v>
      </c>
      <c r="K11" s="39">
        <v>505</v>
      </c>
      <c r="L11" s="39">
        <v>113</v>
      </c>
      <c r="M11" s="39">
        <v>104</v>
      </c>
      <c r="N11" s="38">
        <v>62</v>
      </c>
      <c r="O11" s="38">
        <v>65</v>
      </c>
      <c r="P11" s="38">
        <v>77</v>
      </c>
      <c r="Q11" s="38">
        <v>49</v>
      </c>
      <c r="R11" s="38">
        <v>440</v>
      </c>
      <c r="S11" s="38">
        <v>102</v>
      </c>
      <c r="T11" s="38">
        <v>65</v>
      </c>
      <c r="U11" s="38">
        <v>82.44</v>
      </c>
      <c r="V11" s="38">
        <v>108.207869867</v>
      </c>
      <c r="W11" s="38">
        <v>370.24104</v>
      </c>
      <c r="X11" s="38">
        <v>56.261920000000003</v>
      </c>
      <c r="Y11" s="38">
        <v>99.315519999999992</v>
      </c>
      <c r="Z11" s="38">
        <v>60.439599999999999</v>
      </c>
      <c r="AA11" s="38">
        <v>33.475688519199998</v>
      </c>
      <c r="AB11" s="38">
        <v>38.524742451199998</v>
      </c>
      <c r="AC11" s="92">
        <v>17.57976</v>
      </c>
      <c r="AD11" s="92">
        <v>7.5617599999999996</v>
      </c>
      <c r="AE11" s="92">
        <v>36</v>
      </c>
    </row>
    <row r="12" spans="2:31" ht="13.5" customHeight="1" x14ac:dyDescent="0.2">
      <c r="B12" s="6" t="s">
        <v>34</v>
      </c>
      <c r="C12" s="19">
        <v>3697</v>
      </c>
      <c r="D12" s="19">
        <v>4204</v>
      </c>
      <c r="E12" s="19">
        <v>4517</v>
      </c>
      <c r="F12" s="19">
        <v>4145</v>
      </c>
      <c r="G12" s="19">
        <v>3453</v>
      </c>
      <c r="H12" s="19">
        <v>3506</v>
      </c>
      <c r="I12" s="19">
        <v>3230</v>
      </c>
      <c r="J12" s="39">
        <v>3116</v>
      </c>
      <c r="K12" s="39">
        <v>2858</v>
      </c>
      <c r="L12" s="39">
        <v>3985</v>
      </c>
      <c r="M12" s="39">
        <v>4346</v>
      </c>
      <c r="N12" s="38">
        <v>5022</v>
      </c>
      <c r="O12" s="38">
        <v>5012</v>
      </c>
      <c r="P12" s="38">
        <v>4634</v>
      </c>
      <c r="Q12" s="38">
        <v>5675</v>
      </c>
      <c r="R12" s="38">
        <v>4775</v>
      </c>
      <c r="S12" s="38">
        <v>5307</v>
      </c>
      <c r="T12" s="38">
        <v>6204</v>
      </c>
      <c r="U12" s="38">
        <v>5947.6</v>
      </c>
      <c r="V12" s="38">
        <v>6271.3147946879999</v>
      </c>
      <c r="W12" s="38">
        <v>6849.6415999999999</v>
      </c>
      <c r="X12" s="38">
        <v>7916.4768000000004</v>
      </c>
      <c r="Y12" s="38">
        <v>8441.6208000000006</v>
      </c>
      <c r="Z12" s="38">
        <v>8522.5839999999989</v>
      </c>
      <c r="AA12" s="38">
        <v>8374.0275407680001</v>
      </c>
      <c r="AB12" s="38">
        <v>7995.9896980479998</v>
      </c>
      <c r="AC12" s="92">
        <v>7780.1903999999995</v>
      </c>
      <c r="AD12" s="92">
        <v>8311.4704000000002</v>
      </c>
      <c r="AE12" s="92">
        <v>7491</v>
      </c>
    </row>
    <row r="13" spans="2:31" ht="13.5" customHeight="1" x14ac:dyDescent="0.2">
      <c r="B13" s="6" t="s">
        <v>35</v>
      </c>
      <c r="C13" s="19">
        <v>166</v>
      </c>
      <c r="D13" s="19">
        <v>236</v>
      </c>
      <c r="E13" s="19">
        <v>509</v>
      </c>
      <c r="F13" s="19">
        <v>833</v>
      </c>
      <c r="G13" s="19">
        <v>829</v>
      </c>
      <c r="H13" s="19">
        <v>831</v>
      </c>
      <c r="I13" s="19">
        <v>849</v>
      </c>
      <c r="J13" s="39">
        <v>631</v>
      </c>
      <c r="K13" s="39">
        <v>414</v>
      </c>
      <c r="L13" s="39">
        <v>593</v>
      </c>
      <c r="M13" s="39">
        <v>459</v>
      </c>
      <c r="N13" s="38">
        <v>476</v>
      </c>
      <c r="O13" s="38">
        <v>774</v>
      </c>
      <c r="P13" s="38">
        <v>737</v>
      </c>
      <c r="Q13" s="38">
        <v>1012</v>
      </c>
      <c r="R13" s="38">
        <v>426</v>
      </c>
      <c r="S13" s="38">
        <v>547</v>
      </c>
      <c r="T13" s="38">
        <v>884</v>
      </c>
      <c r="U13" s="38">
        <v>956.1</v>
      </c>
      <c r="V13" s="38">
        <v>424.51967466799999</v>
      </c>
      <c r="W13" s="38">
        <v>355.6026</v>
      </c>
      <c r="X13" s="38">
        <v>408.65480000000002</v>
      </c>
      <c r="Y13" s="38">
        <v>858.78880000000004</v>
      </c>
      <c r="Z13" s="38">
        <v>805.09899999999993</v>
      </c>
      <c r="AA13" s="38">
        <v>770.18922129800001</v>
      </c>
      <c r="AB13" s="38">
        <v>1376.311856128</v>
      </c>
      <c r="AC13" s="92">
        <v>1839.4494</v>
      </c>
      <c r="AD13" s="92">
        <v>2242.4043999999999</v>
      </c>
      <c r="AE13" s="92">
        <v>2209</v>
      </c>
    </row>
    <row r="14" spans="2:31" ht="13.5" customHeight="1" x14ac:dyDescent="0.2">
      <c r="B14" s="6" t="s">
        <v>36</v>
      </c>
      <c r="C14" s="6">
        <v>110</v>
      </c>
      <c r="D14" s="6">
        <v>99</v>
      </c>
      <c r="E14" s="19">
        <v>84</v>
      </c>
      <c r="F14" s="19">
        <v>67</v>
      </c>
      <c r="G14" s="19">
        <v>72</v>
      </c>
      <c r="H14" s="19">
        <v>99</v>
      </c>
      <c r="I14" s="19">
        <v>80</v>
      </c>
      <c r="J14" s="39">
        <v>55</v>
      </c>
      <c r="K14" s="39">
        <v>40</v>
      </c>
      <c r="L14" s="39">
        <v>36</v>
      </c>
      <c r="M14" s="39">
        <v>51</v>
      </c>
      <c r="N14" s="38">
        <v>42</v>
      </c>
      <c r="O14" s="38">
        <v>30</v>
      </c>
      <c r="P14" s="38">
        <v>26</v>
      </c>
      <c r="Q14" s="38">
        <v>29</v>
      </c>
      <c r="R14" s="38">
        <v>15</v>
      </c>
      <c r="S14" s="38">
        <v>18</v>
      </c>
      <c r="T14" s="38">
        <v>24</v>
      </c>
      <c r="U14" s="38">
        <v>13.22</v>
      </c>
      <c r="V14" s="38">
        <v>14.103934934</v>
      </c>
      <c r="W14" s="38">
        <v>8.1205199999999991</v>
      </c>
      <c r="X14" s="38">
        <v>29.130960000000002</v>
      </c>
      <c r="Y14" s="38">
        <v>94.157759999999996</v>
      </c>
      <c r="Z14" s="38">
        <v>97.219800000000006</v>
      </c>
      <c r="AA14" s="38">
        <v>80.237844259599996</v>
      </c>
      <c r="AB14" s="38">
        <v>102.26237122560001</v>
      </c>
      <c r="AC14" s="92">
        <v>0.28988000000000003</v>
      </c>
      <c r="AD14" s="92">
        <v>4.2808799999999998</v>
      </c>
      <c r="AE14" s="92">
        <v>3</v>
      </c>
    </row>
    <row r="15" spans="2:31" ht="13.5" customHeight="1" x14ac:dyDescent="0.2">
      <c r="B15" s="6" t="s">
        <v>37</v>
      </c>
      <c r="C15" s="19">
        <v>39</v>
      </c>
      <c r="D15" s="19">
        <v>80</v>
      </c>
      <c r="E15" s="19">
        <v>81</v>
      </c>
      <c r="F15" s="19">
        <v>51</v>
      </c>
      <c r="G15" s="19">
        <v>54</v>
      </c>
      <c r="H15" s="19">
        <v>65</v>
      </c>
      <c r="I15" s="19">
        <v>22</v>
      </c>
      <c r="J15" s="39">
        <v>21</v>
      </c>
      <c r="K15" s="39">
        <v>45</v>
      </c>
      <c r="L15" s="39">
        <v>59</v>
      </c>
      <c r="M15" s="39">
        <v>79</v>
      </c>
      <c r="N15" s="38">
        <v>39</v>
      </c>
      <c r="O15" s="38">
        <v>37</v>
      </c>
      <c r="P15" s="38">
        <v>123</v>
      </c>
      <c r="Q15" s="38">
        <v>89</v>
      </c>
      <c r="R15" s="38">
        <v>94</v>
      </c>
      <c r="S15" s="38">
        <v>54</v>
      </c>
      <c r="T15" s="38">
        <v>44</v>
      </c>
      <c r="U15" s="38">
        <v>60.22</v>
      </c>
      <c r="V15" s="38">
        <v>82.103934933999994</v>
      </c>
      <c r="W15" s="38">
        <v>103.12052</v>
      </c>
      <c r="X15" s="38">
        <v>51.130960000000002</v>
      </c>
      <c r="Y15" s="38">
        <v>11.15776</v>
      </c>
      <c r="Z15" s="38">
        <v>9.2197999999999993</v>
      </c>
      <c r="AA15" s="38">
        <v>2.2378442596000001</v>
      </c>
      <c r="AB15" s="38">
        <v>53.262371225599999</v>
      </c>
      <c r="AC15" s="92">
        <v>33.289879999999997</v>
      </c>
      <c r="AD15" s="92">
        <v>51.280879999999996</v>
      </c>
      <c r="AE15" s="92">
        <v>96</v>
      </c>
    </row>
    <row r="16" spans="2:31" ht="13.5" customHeight="1" x14ac:dyDescent="0.2">
      <c r="B16" s="6" t="s">
        <v>38</v>
      </c>
      <c r="C16" s="19">
        <v>870</v>
      </c>
      <c r="D16" s="19">
        <v>899</v>
      </c>
      <c r="E16" s="19">
        <v>1292</v>
      </c>
      <c r="F16" s="19">
        <v>956</v>
      </c>
      <c r="G16" s="19">
        <v>1106</v>
      </c>
      <c r="H16" s="19">
        <v>1529</v>
      </c>
      <c r="I16" s="19">
        <v>1596</v>
      </c>
      <c r="J16" s="39">
        <v>1124</v>
      </c>
      <c r="K16" s="39">
        <v>1059</v>
      </c>
      <c r="L16" s="39">
        <v>243</v>
      </c>
      <c r="M16" s="39">
        <v>262</v>
      </c>
      <c r="N16" s="38">
        <v>322</v>
      </c>
      <c r="O16" s="38">
        <v>610</v>
      </c>
      <c r="P16" s="38">
        <v>785</v>
      </c>
      <c r="Q16" s="38">
        <v>528</v>
      </c>
      <c r="R16" s="38">
        <v>605</v>
      </c>
      <c r="S16" s="38">
        <v>560</v>
      </c>
      <c r="T16" s="38">
        <v>906</v>
      </c>
      <c r="U16" s="38">
        <v>1173.0999999999999</v>
      </c>
      <c r="V16" s="38">
        <v>1299.5196746680001</v>
      </c>
      <c r="W16" s="38">
        <v>1266.6025999999999</v>
      </c>
      <c r="X16" s="38">
        <v>1746.6548</v>
      </c>
      <c r="Y16" s="38">
        <v>1446.7888</v>
      </c>
      <c r="Z16" s="38">
        <v>1367.0989999999999</v>
      </c>
      <c r="AA16" s="38">
        <v>1525.1892212980001</v>
      </c>
      <c r="AB16" s="38">
        <v>2065.3118561279998</v>
      </c>
      <c r="AC16" s="92">
        <v>3291.4494</v>
      </c>
      <c r="AD16" s="92">
        <v>3663.4043999999999</v>
      </c>
      <c r="AE16" s="92">
        <v>3174</v>
      </c>
    </row>
    <row r="17" spans="2:31" ht="13.5" customHeight="1" x14ac:dyDescent="0.2">
      <c r="B17" s="6"/>
      <c r="C17" s="19"/>
      <c r="D17" s="19"/>
      <c r="E17" s="19"/>
      <c r="F17" s="19"/>
      <c r="G17" s="19"/>
      <c r="H17" s="19"/>
      <c r="I17" s="6"/>
      <c r="J17" s="6"/>
      <c r="K17" s="6"/>
      <c r="L17" s="6"/>
      <c r="M17" s="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6"/>
    </row>
    <row r="18" spans="2:31" ht="13.5" customHeight="1" x14ac:dyDescent="0.2">
      <c r="C18" s="6"/>
      <c r="D18" s="6"/>
      <c r="E18" s="6"/>
      <c r="F18" s="6"/>
      <c r="G18" s="6"/>
      <c r="H18" s="19"/>
      <c r="I18" s="6"/>
      <c r="J18" s="6"/>
      <c r="K18" s="6"/>
      <c r="L18" s="6"/>
      <c r="M18" s="6"/>
      <c r="N18" s="6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6"/>
    </row>
    <row r="19" spans="2:31" ht="13.5" customHeight="1" x14ac:dyDescent="0.2">
      <c r="C19" s="6"/>
      <c r="D19" s="6"/>
      <c r="E19" s="6"/>
      <c r="F19" s="6"/>
      <c r="G19" s="6"/>
      <c r="H19" s="19"/>
      <c r="I19" s="6"/>
      <c r="J19" s="6"/>
      <c r="K19" s="6"/>
      <c r="L19" s="6"/>
      <c r="M19" s="6"/>
      <c r="N19" s="6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6"/>
    </row>
    <row r="20" spans="2:31" x14ac:dyDescent="0.2">
      <c r="B20" s="47" t="s">
        <v>147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6"/>
    </row>
    <row r="21" spans="2:31" x14ac:dyDescent="0.2">
      <c r="B21" s="50" t="s">
        <v>183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6"/>
    </row>
    <row r="22" spans="2:31" x14ac:dyDescent="0.2">
      <c r="B22" s="50" t="s">
        <v>184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6"/>
    </row>
    <row r="23" spans="2:31" x14ac:dyDescent="0.2"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6"/>
    </row>
    <row r="24" spans="2:31" x14ac:dyDescent="0.2">
      <c r="B24" s="51" t="s">
        <v>125</v>
      </c>
      <c r="C24" s="56" t="s">
        <v>128</v>
      </c>
      <c r="D24" s="51"/>
      <c r="E24" s="51"/>
      <c r="F24" s="57"/>
      <c r="G24" s="56"/>
      <c r="H24" s="51"/>
      <c r="I24" s="51"/>
      <c r="J24" s="56"/>
      <c r="K24" s="56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</row>
    <row r="25" spans="2:31" x14ac:dyDescent="0.2">
      <c r="B25" s="51"/>
      <c r="C25" s="53">
        <v>1997</v>
      </c>
      <c r="D25" s="53">
        <v>1998</v>
      </c>
      <c r="E25" s="53">
        <v>1999</v>
      </c>
      <c r="F25" s="53">
        <v>2000</v>
      </c>
      <c r="G25" s="53">
        <v>2001</v>
      </c>
      <c r="H25" s="53">
        <v>2002</v>
      </c>
      <c r="I25" s="53">
        <v>2003</v>
      </c>
      <c r="J25" s="53">
        <v>2004</v>
      </c>
      <c r="K25" s="53">
        <v>2005</v>
      </c>
      <c r="L25" s="53">
        <v>2006</v>
      </c>
      <c r="M25" s="53">
        <v>2007</v>
      </c>
      <c r="N25" s="53">
        <v>2008</v>
      </c>
      <c r="O25" s="53">
        <v>2009</v>
      </c>
      <c r="P25" s="53">
        <f t="shared" ref="P25:U25" si="2">P7</f>
        <v>2010</v>
      </c>
      <c r="Q25" s="53">
        <f t="shared" si="2"/>
        <v>2011</v>
      </c>
      <c r="R25" s="53">
        <f t="shared" si="2"/>
        <v>2012</v>
      </c>
      <c r="S25" s="53">
        <f t="shared" si="2"/>
        <v>2013</v>
      </c>
      <c r="T25" s="53">
        <f t="shared" si="2"/>
        <v>2014</v>
      </c>
      <c r="U25" s="53">
        <f t="shared" si="2"/>
        <v>2015</v>
      </c>
      <c r="V25" s="53">
        <f>V7</f>
        <v>2016</v>
      </c>
      <c r="W25" s="53">
        <f>W7</f>
        <v>2017</v>
      </c>
      <c r="X25" s="53">
        <v>2018</v>
      </c>
      <c r="Y25" s="53">
        <v>2019</v>
      </c>
      <c r="Z25" s="53">
        <f>+Y25+1</f>
        <v>2020</v>
      </c>
      <c r="AA25" s="53">
        <f>+Z25+1</f>
        <v>2021</v>
      </c>
      <c r="AB25" s="53">
        <f>+AA25+1</f>
        <v>2022</v>
      </c>
      <c r="AC25" s="53">
        <f>+AB25+1</f>
        <v>2023</v>
      </c>
      <c r="AD25" s="53">
        <f t="shared" ref="AD25:AE25" si="3">+AC25+1</f>
        <v>2024</v>
      </c>
      <c r="AE25" s="53">
        <f t="shared" si="3"/>
        <v>2025</v>
      </c>
    </row>
    <row r="26" spans="2:31" x14ac:dyDescent="0.2">
      <c r="B26" s="6" t="s">
        <v>30</v>
      </c>
      <c r="C26" s="19">
        <v>394.7</v>
      </c>
      <c r="D26" s="19">
        <v>445.3</v>
      </c>
      <c r="E26" s="19">
        <v>460.8</v>
      </c>
      <c r="F26" s="69">
        <v>518.18100000000004</v>
      </c>
      <c r="G26" s="69">
        <v>510.53186299999948</v>
      </c>
      <c r="H26" s="69">
        <v>549.59903520466901</v>
      </c>
      <c r="I26" s="19">
        <v>738.7</v>
      </c>
      <c r="J26" s="70">
        <v>567.6</v>
      </c>
      <c r="K26" s="70">
        <v>600.1</v>
      </c>
      <c r="L26" s="70">
        <v>719.9</v>
      </c>
      <c r="M26" s="70">
        <v>721.8</v>
      </c>
      <c r="N26" s="19">
        <v>838.9</v>
      </c>
      <c r="O26" s="19">
        <v>786.7</v>
      </c>
      <c r="P26" s="19">
        <v>757</v>
      </c>
      <c r="Q26" s="19">
        <v>780.3</v>
      </c>
      <c r="R26" s="19">
        <v>924.2</v>
      </c>
      <c r="S26" s="19">
        <v>849.2</v>
      </c>
      <c r="T26" s="19">
        <v>1175.4142453746299</v>
      </c>
      <c r="U26" s="19">
        <v>1175.93973788829</v>
      </c>
      <c r="V26" s="19">
        <v>1026.4393155570001</v>
      </c>
      <c r="W26" s="19">
        <v>963.64843128868392</v>
      </c>
      <c r="X26" s="19">
        <v>1093.9684121220591</v>
      </c>
      <c r="Y26" s="19">
        <v>1202.7935045741626</v>
      </c>
      <c r="Z26" s="19">
        <v>1394.3954936555804</v>
      </c>
      <c r="AA26" s="19">
        <v>1493.6576886549608</v>
      </c>
      <c r="AB26" s="19">
        <v>1558.6503994062934</v>
      </c>
      <c r="AC26" s="89">
        <v>1730.9479593790484</v>
      </c>
      <c r="AD26" s="89">
        <v>1967.7894804639338</v>
      </c>
      <c r="AE26" s="89">
        <v>1850.8176091240341</v>
      </c>
    </row>
    <row r="27" spans="2:31" x14ac:dyDescent="0.2">
      <c r="B27" s="6" t="s">
        <v>31</v>
      </c>
      <c r="C27" s="19">
        <v>1.5</v>
      </c>
      <c r="D27" s="19">
        <v>1.1000000000000001</v>
      </c>
      <c r="E27" s="19">
        <v>0.7</v>
      </c>
      <c r="F27" s="69">
        <v>0.32</v>
      </c>
      <c r="G27" s="69">
        <v>3.1345339999999999</v>
      </c>
      <c r="H27" s="69">
        <v>2.2992566616743555</v>
      </c>
      <c r="I27" s="19">
        <v>2</v>
      </c>
      <c r="J27" s="70">
        <v>0.9</v>
      </c>
      <c r="K27" s="70">
        <v>8.1999999999999993</v>
      </c>
      <c r="L27" s="70">
        <v>15.3</v>
      </c>
      <c r="M27" s="70">
        <v>18.8</v>
      </c>
      <c r="N27" s="19">
        <v>9.1</v>
      </c>
      <c r="O27" s="19">
        <v>6.2</v>
      </c>
      <c r="P27" s="19">
        <v>3.3</v>
      </c>
      <c r="Q27" s="19">
        <v>2</v>
      </c>
      <c r="R27" s="19">
        <v>1.3</v>
      </c>
      <c r="S27" s="19">
        <v>0.9</v>
      </c>
      <c r="T27" s="19">
        <v>0.46925536509780202</v>
      </c>
      <c r="U27" s="19">
        <v>0.33735193143551701</v>
      </c>
      <c r="V27" s="19">
        <v>0.16332212600000001</v>
      </c>
      <c r="W27" s="19">
        <v>0.22367484399517759</v>
      </c>
      <c r="X27" s="19">
        <v>0.132257286811863</v>
      </c>
      <c r="Y27" s="19">
        <v>0.134134343800104</v>
      </c>
      <c r="Z27" s="19">
        <v>7.6027626367869916E-2</v>
      </c>
      <c r="AA27" s="19">
        <v>7.4554924604123884E-2</v>
      </c>
      <c r="AB27" s="19">
        <v>1.8343637693212369</v>
      </c>
      <c r="AC27" s="89">
        <v>0.61037295083207166</v>
      </c>
      <c r="AD27" s="89">
        <v>0.20454295303126943</v>
      </c>
      <c r="AE27" s="89">
        <v>0.13824592104940592</v>
      </c>
    </row>
    <row r="28" spans="2:31" x14ac:dyDescent="0.2">
      <c r="B28" s="6" t="s">
        <v>32</v>
      </c>
      <c r="C28" s="19">
        <v>24.2</v>
      </c>
      <c r="D28" s="19">
        <v>22</v>
      </c>
      <c r="E28" s="19">
        <v>18.2</v>
      </c>
      <c r="F28" s="69">
        <v>24.667000000000002</v>
      </c>
      <c r="G28" s="69">
        <v>11.475844</v>
      </c>
      <c r="H28" s="69">
        <v>11.295059128088631</v>
      </c>
      <c r="I28" s="19">
        <v>24.4</v>
      </c>
      <c r="J28" s="70">
        <v>19.7</v>
      </c>
      <c r="K28" s="70">
        <v>20</v>
      </c>
      <c r="L28" s="70">
        <v>20.5</v>
      </c>
      <c r="M28" s="70">
        <v>19.2</v>
      </c>
      <c r="N28" s="19">
        <v>33</v>
      </c>
      <c r="O28" s="19">
        <v>25.6</v>
      </c>
      <c r="P28" s="19">
        <v>28.9</v>
      </c>
      <c r="Q28" s="19">
        <v>29</v>
      </c>
      <c r="R28" s="19">
        <v>27.5</v>
      </c>
      <c r="S28" s="19">
        <v>40.200000000000003</v>
      </c>
      <c r="T28" s="19">
        <v>48.248863612551702</v>
      </c>
      <c r="U28" s="19">
        <v>59.222880240584701</v>
      </c>
      <c r="V28" s="19">
        <v>52.123447636999998</v>
      </c>
      <c r="W28" s="19">
        <v>49.903237326064755</v>
      </c>
      <c r="X28" s="19">
        <v>57.856684124532407</v>
      </c>
      <c r="Y28" s="19">
        <v>57.99108096435662</v>
      </c>
      <c r="Z28" s="19">
        <v>71.708466618889062</v>
      </c>
      <c r="AA28" s="19">
        <v>80.071126986024154</v>
      </c>
      <c r="AB28" s="19">
        <v>64.424899827308451</v>
      </c>
      <c r="AC28" s="89">
        <v>61.618555653841561</v>
      </c>
      <c r="AD28" s="89">
        <v>60.467686159925606</v>
      </c>
      <c r="AE28" s="89">
        <v>102.78323917991193</v>
      </c>
    </row>
    <row r="29" spans="2:31" x14ac:dyDescent="0.2">
      <c r="B29" s="6" t="s">
        <v>33</v>
      </c>
      <c r="C29" s="19">
        <v>20.9</v>
      </c>
      <c r="D29" s="19">
        <v>18.2</v>
      </c>
      <c r="E29" s="19">
        <v>14.1</v>
      </c>
      <c r="F29" s="69">
        <v>28.27</v>
      </c>
      <c r="G29" s="69">
        <v>10.536127999999998</v>
      </c>
      <c r="H29" s="69">
        <v>13.396727569053688</v>
      </c>
      <c r="I29" s="19">
        <v>10.4</v>
      </c>
      <c r="J29" s="70">
        <v>13.8</v>
      </c>
      <c r="K29" s="70">
        <v>17.3</v>
      </c>
      <c r="L29" s="70">
        <v>11.6</v>
      </c>
      <c r="M29" s="70">
        <v>11.5</v>
      </c>
      <c r="N29" s="19">
        <v>8.5</v>
      </c>
      <c r="O29" s="19">
        <v>7.9</v>
      </c>
      <c r="P29" s="19">
        <v>6.7</v>
      </c>
      <c r="Q29" s="19">
        <v>4.5</v>
      </c>
      <c r="R29" s="19">
        <v>71.7</v>
      </c>
      <c r="S29" s="19">
        <v>27.7</v>
      </c>
      <c r="T29" s="19">
        <v>21.665793470028301</v>
      </c>
      <c r="U29" s="19">
        <v>14.584549573608101</v>
      </c>
      <c r="V29" s="19">
        <v>9.8222711030000003</v>
      </c>
      <c r="W29" s="19">
        <v>29.691987090402726</v>
      </c>
      <c r="X29" s="19">
        <v>25.332420010772623</v>
      </c>
      <c r="Y29" s="19">
        <v>13.468025871353923</v>
      </c>
      <c r="Z29" s="19">
        <v>16.644909976128837</v>
      </c>
      <c r="AA29" s="19">
        <v>9.5388551292949231</v>
      </c>
      <c r="AB29" s="19">
        <v>7.526468051877937</v>
      </c>
      <c r="AC29" s="89">
        <v>4.1606620602423767</v>
      </c>
      <c r="AD29" s="89">
        <v>1.3593693922053642</v>
      </c>
      <c r="AE29" s="89">
        <v>3.0928670159649156</v>
      </c>
    </row>
    <row r="30" spans="2:31" x14ac:dyDescent="0.2">
      <c r="B30" s="6" t="s">
        <v>34</v>
      </c>
      <c r="C30" s="19">
        <v>221</v>
      </c>
      <c r="D30" s="19">
        <v>252.3</v>
      </c>
      <c r="E30" s="19">
        <v>275</v>
      </c>
      <c r="F30" s="69">
        <v>295.04899999999998</v>
      </c>
      <c r="G30" s="69">
        <v>253.82556499999964</v>
      </c>
      <c r="H30" s="69">
        <v>272.90279025267927</v>
      </c>
      <c r="I30" s="19">
        <v>319.8</v>
      </c>
      <c r="J30" s="70">
        <v>296.10000000000002</v>
      </c>
      <c r="K30" s="70">
        <v>279.89999999999998</v>
      </c>
      <c r="L30" s="70">
        <v>450.9</v>
      </c>
      <c r="M30" s="70">
        <v>444.4</v>
      </c>
      <c r="N30" s="19">
        <v>530.9</v>
      </c>
      <c r="O30" s="19">
        <v>514.70000000000005</v>
      </c>
      <c r="P30" s="19">
        <v>500.9</v>
      </c>
      <c r="Q30" s="19">
        <v>530.4</v>
      </c>
      <c r="R30" s="19">
        <v>611.6</v>
      </c>
      <c r="S30" s="19">
        <v>569.1</v>
      </c>
      <c r="T30" s="19">
        <v>680.03790342093896</v>
      </c>
      <c r="U30" s="19">
        <v>690.11834206493097</v>
      </c>
      <c r="V30" s="19">
        <v>660.72391437900001</v>
      </c>
      <c r="W30" s="19">
        <v>639.02268746624634</v>
      </c>
      <c r="X30" s="19">
        <v>708.58016793359445</v>
      </c>
      <c r="Y30" s="19">
        <v>759.299213361076</v>
      </c>
      <c r="Z30" s="19">
        <v>931.02751570303542</v>
      </c>
      <c r="AA30" s="19">
        <v>1016.3953384194397</v>
      </c>
      <c r="AB30" s="19">
        <v>1023.6976082091957</v>
      </c>
      <c r="AC30" s="89">
        <v>1006.5696786069085</v>
      </c>
      <c r="AD30" s="89">
        <v>942.05772540875614</v>
      </c>
      <c r="AE30" s="89">
        <v>923.95854599798372</v>
      </c>
    </row>
    <row r="31" spans="2:31" x14ac:dyDescent="0.2">
      <c r="B31" s="6" t="s">
        <v>35</v>
      </c>
      <c r="C31" s="19">
        <v>21</v>
      </c>
      <c r="D31" s="19">
        <v>23.4</v>
      </c>
      <c r="E31" s="19">
        <v>33</v>
      </c>
      <c r="F31" s="69">
        <v>48.438000000000002</v>
      </c>
      <c r="G31" s="69">
        <v>84.094366999999835</v>
      </c>
      <c r="H31" s="69">
        <v>73.696856653640495</v>
      </c>
      <c r="I31" s="19">
        <v>172.9</v>
      </c>
      <c r="J31" s="70">
        <v>95.7</v>
      </c>
      <c r="K31" s="70">
        <v>127.9</v>
      </c>
      <c r="L31" s="70">
        <v>123.4</v>
      </c>
      <c r="M31" s="70">
        <v>128.30000000000001</v>
      </c>
      <c r="N31" s="19">
        <v>190.5</v>
      </c>
      <c r="O31" s="19">
        <v>154.69999999999999</v>
      </c>
      <c r="P31" s="19">
        <v>138.80000000000001</v>
      </c>
      <c r="Q31" s="19">
        <v>138.80000000000001</v>
      </c>
      <c r="R31" s="19">
        <v>95.7</v>
      </c>
      <c r="S31" s="19">
        <v>120.1</v>
      </c>
      <c r="T31" s="19">
        <v>264.167449882509</v>
      </c>
      <c r="U31" s="19">
        <v>286.13702647964402</v>
      </c>
      <c r="V31" s="19">
        <v>162.56982649700001</v>
      </c>
      <c r="W31" s="19">
        <v>123.46069868687358</v>
      </c>
      <c r="X31" s="19">
        <v>109.72973136447267</v>
      </c>
      <c r="Y31" s="19">
        <v>205.76448864684264</v>
      </c>
      <c r="Z31" s="19">
        <v>211.08535407145368</v>
      </c>
      <c r="AA31" s="19">
        <v>210.54857297526402</v>
      </c>
      <c r="AB31" s="19">
        <v>260.4578817998231</v>
      </c>
      <c r="AC31" s="89">
        <v>411.08025900749647</v>
      </c>
      <c r="AD31" s="89">
        <v>626.15863656344345</v>
      </c>
      <c r="AE31" s="89">
        <v>580.36925540335494</v>
      </c>
    </row>
    <row r="32" spans="2:31" x14ac:dyDescent="0.2">
      <c r="B32" s="6" t="s">
        <v>36</v>
      </c>
      <c r="C32" s="19">
        <v>9.5</v>
      </c>
      <c r="D32" s="19">
        <v>16</v>
      </c>
      <c r="E32" s="19">
        <v>11</v>
      </c>
      <c r="F32" s="69">
        <v>13.782999999999999</v>
      </c>
      <c r="G32" s="69">
        <v>20.974234999999993</v>
      </c>
      <c r="H32" s="69">
        <v>20.939998902173183</v>
      </c>
      <c r="I32" s="19">
        <v>28.3</v>
      </c>
      <c r="J32" s="70">
        <v>18.7</v>
      </c>
      <c r="K32" s="70">
        <v>15.4</v>
      </c>
      <c r="L32" s="70">
        <v>14.7</v>
      </c>
      <c r="M32" s="70">
        <v>20.5</v>
      </c>
      <c r="N32" s="19">
        <v>11.7</v>
      </c>
      <c r="O32" s="19">
        <v>13.9</v>
      </c>
      <c r="P32" s="19">
        <v>9.6999999999999993</v>
      </c>
      <c r="Q32" s="19">
        <v>7.5</v>
      </c>
      <c r="R32" s="19">
        <v>6.6</v>
      </c>
      <c r="S32" s="19">
        <v>4.5999999999999996</v>
      </c>
      <c r="T32" s="19">
        <v>75.035461150314305</v>
      </c>
      <c r="U32" s="19">
        <v>2.0047760828994998</v>
      </c>
      <c r="V32" s="19">
        <v>11.886587322</v>
      </c>
      <c r="W32" s="19">
        <v>3.9777678179466296</v>
      </c>
      <c r="X32" s="19">
        <v>4.6671651927617948</v>
      </c>
      <c r="Y32" s="19">
        <v>10.318568645070682</v>
      </c>
      <c r="Z32" s="19">
        <v>13.040535450521411</v>
      </c>
      <c r="AA32" s="19">
        <v>11.505510489894391</v>
      </c>
      <c r="AB32" s="19">
        <v>12.881169673480819</v>
      </c>
      <c r="AC32" s="89">
        <v>5.9470217957497322</v>
      </c>
      <c r="AD32" s="89">
        <v>13.330759200800607</v>
      </c>
      <c r="AE32" s="89">
        <v>4.4469515512290911</v>
      </c>
    </row>
    <row r="33" spans="2:31" x14ac:dyDescent="0.2">
      <c r="B33" s="6" t="s">
        <v>37</v>
      </c>
      <c r="C33" s="19">
        <v>9.1</v>
      </c>
      <c r="D33" s="19">
        <v>11.5</v>
      </c>
      <c r="E33" s="19">
        <v>5</v>
      </c>
      <c r="F33" s="69">
        <v>5.7889999999999997</v>
      </c>
      <c r="G33" s="69">
        <v>5.4453139999999998</v>
      </c>
      <c r="H33" s="69">
        <v>3.6672836518994965</v>
      </c>
      <c r="I33" s="19">
        <v>14.1</v>
      </c>
      <c r="J33" s="70">
        <v>5</v>
      </c>
      <c r="K33" s="70">
        <v>4.5999999999999996</v>
      </c>
      <c r="L33" s="70">
        <v>3.5</v>
      </c>
      <c r="M33" s="70">
        <v>3.3</v>
      </c>
      <c r="N33" s="19">
        <v>2.5</v>
      </c>
      <c r="O33" s="19">
        <v>1.8</v>
      </c>
      <c r="P33" s="19">
        <v>3.8</v>
      </c>
      <c r="Q33" s="19">
        <v>6.2</v>
      </c>
      <c r="R33" s="19">
        <v>5.9</v>
      </c>
      <c r="S33" s="19">
        <v>7.1</v>
      </c>
      <c r="T33" s="19">
        <v>6.3143628201101496</v>
      </c>
      <c r="U33" s="19">
        <v>16.1493293562141</v>
      </c>
      <c r="V33" s="19">
        <v>12.626289169</v>
      </c>
      <c r="W33" s="19">
        <v>12.016896349864272</v>
      </c>
      <c r="X33" s="19">
        <v>7.8416505044696772</v>
      </c>
      <c r="Y33" s="19">
        <v>4.4052246519785063</v>
      </c>
      <c r="Z33" s="19">
        <v>3.8139490570951864</v>
      </c>
      <c r="AA33" s="19">
        <v>2.3011466640619331</v>
      </c>
      <c r="AB33" s="19">
        <v>3.7623079452682675</v>
      </c>
      <c r="AC33" s="89">
        <v>2.6355739081157088</v>
      </c>
      <c r="AD33" s="89">
        <v>0.98166588819986689</v>
      </c>
      <c r="AE33" s="89">
        <v>6.9910866122739721</v>
      </c>
    </row>
    <row r="34" spans="2:31" x14ac:dyDescent="0.2">
      <c r="B34" s="6" t="s">
        <v>38</v>
      </c>
      <c r="C34" s="19">
        <v>87.1</v>
      </c>
      <c r="D34" s="19">
        <v>100.9</v>
      </c>
      <c r="E34" s="19">
        <v>103.8</v>
      </c>
      <c r="F34" s="69">
        <v>101.85</v>
      </c>
      <c r="G34" s="69">
        <v>121.04587599999999</v>
      </c>
      <c r="H34" s="69">
        <v>151.40106238545985</v>
      </c>
      <c r="I34" s="19">
        <v>166.8</v>
      </c>
      <c r="J34" s="70">
        <v>117.8</v>
      </c>
      <c r="K34" s="70">
        <v>126.8</v>
      </c>
      <c r="L34" s="70">
        <v>79.900000000000006</v>
      </c>
      <c r="M34" s="70">
        <v>75.8</v>
      </c>
      <c r="N34" s="19">
        <v>52.6</v>
      </c>
      <c r="O34" s="19">
        <v>62</v>
      </c>
      <c r="P34" s="19">
        <v>63.5</v>
      </c>
      <c r="Q34" s="19">
        <v>61.9</v>
      </c>
      <c r="R34" s="19">
        <v>103.8</v>
      </c>
      <c r="S34" s="19">
        <v>79.599999999999994</v>
      </c>
      <c r="T34" s="19">
        <v>79.475155653080506</v>
      </c>
      <c r="U34" s="19">
        <v>107.385482158977</v>
      </c>
      <c r="V34" s="19">
        <v>116.523657324</v>
      </c>
      <c r="W34" s="19">
        <v>105.35148170729047</v>
      </c>
      <c r="X34" s="19">
        <v>179.82833570464365</v>
      </c>
      <c r="Y34" s="19">
        <v>151.4127680896845</v>
      </c>
      <c r="Z34" s="19">
        <v>146.9987351520891</v>
      </c>
      <c r="AA34" s="19">
        <v>163.22258306637772</v>
      </c>
      <c r="AB34" s="19">
        <v>184.06570013001772</v>
      </c>
      <c r="AC34" s="89">
        <v>238.3258353958625</v>
      </c>
      <c r="AD34" s="89">
        <v>323.22909489757154</v>
      </c>
      <c r="AE34" s="89">
        <v>229.03741744226608</v>
      </c>
    </row>
    <row r="35" spans="2:31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2:31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2:31" x14ac:dyDescent="0.2">
      <c r="B37" s="14" t="str">
        <f>'Tab 1'!B46</f>
        <v>"Kilde: Finans Norge Skadestatistikk for landbasert forsikring, oppdatet per 31.12.2025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2:31" x14ac:dyDescent="0.2">
      <c r="B38" s="21" t="str">
        <f>'Tab 1'!B47</f>
        <v xml:space="preserve">"Source: Finance Norway Non life claims statistics 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2:31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2:31" x14ac:dyDescent="0.2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2:31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2:31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2:31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2:31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2:31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2:31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2:31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2:31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2:30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2:30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2:30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2:30" x14ac:dyDescent="0.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2:30" x14ac:dyDescent="0.2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2:30" x14ac:dyDescent="0.2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2:30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2:30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2:30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2:30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2:30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2:30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2:30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2:30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2:30" x14ac:dyDescent="0.2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2:30" x14ac:dyDescent="0.2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2:30" x14ac:dyDescent="0.2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2:30" x14ac:dyDescent="0.2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2:30" x14ac:dyDescent="0.2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2:30" x14ac:dyDescent="0.2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2:30" x14ac:dyDescent="0.2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2:30" x14ac:dyDescent="0.2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2:30" x14ac:dyDescent="0.2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2:30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2:30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2:30" x14ac:dyDescent="0.2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2:30" x14ac:dyDescent="0.2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2:30" x14ac:dyDescent="0.2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2:30" x14ac:dyDescent="0.2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2:30" x14ac:dyDescent="0.2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2:30" x14ac:dyDescent="0.2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2:30" x14ac:dyDescent="0.2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2:30" x14ac:dyDescent="0.2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2:30" x14ac:dyDescent="0.2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2:30" x14ac:dyDescent="0.2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2:30" x14ac:dyDescent="0.2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2:30" x14ac:dyDescent="0.2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2:30" x14ac:dyDescent="0.2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2:30" x14ac:dyDescent="0.2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2:30" x14ac:dyDescent="0.2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2:30" x14ac:dyDescent="0.2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2:30" x14ac:dyDescent="0.2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2:30" x14ac:dyDescent="0.2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2:30" x14ac:dyDescent="0.2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2:30" x14ac:dyDescent="0.2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2:30" x14ac:dyDescent="0.2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2:30" x14ac:dyDescent="0.2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2:30" x14ac:dyDescent="0.2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2:30" x14ac:dyDescent="0.2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2:30" x14ac:dyDescent="0.2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2:30" x14ac:dyDescent="0.2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2:30" x14ac:dyDescent="0.2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2:30" x14ac:dyDescent="0.2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2:30" x14ac:dyDescent="0.2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2:30" x14ac:dyDescent="0.2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2:30" x14ac:dyDescent="0.2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2:30" x14ac:dyDescent="0.2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2:30" x14ac:dyDescent="0.2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2:30" x14ac:dyDescent="0.2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2:30" x14ac:dyDescent="0.2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2:30" x14ac:dyDescent="0.2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2:30" x14ac:dyDescent="0.2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2:30" x14ac:dyDescent="0.2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2:30" x14ac:dyDescent="0.2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2:30" x14ac:dyDescent="0.2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2:30" x14ac:dyDescent="0.2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2:30" x14ac:dyDescent="0.2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2:30" x14ac:dyDescent="0.2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2:30" x14ac:dyDescent="0.2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2:30" x14ac:dyDescent="0.2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2:30" x14ac:dyDescent="0.2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2:30" x14ac:dyDescent="0.2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2:30" x14ac:dyDescent="0.2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2:30" x14ac:dyDescent="0.2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2:30" x14ac:dyDescent="0.2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2:30" x14ac:dyDescent="0.2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2:30" x14ac:dyDescent="0.2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2:30" x14ac:dyDescent="0.2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2:30" x14ac:dyDescent="0.2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2:30" x14ac:dyDescent="0.2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2:30" x14ac:dyDescent="0.2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2:30" x14ac:dyDescent="0.2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2:30" x14ac:dyDescent="0.2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2:30" x14ac:dyDescent="0.2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2:30" x14ac:dyDescent="0.2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2:30" x14ac:dyDescent="0.2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2:30" x14ac:dyDescent="0.2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2:30" x14ac:dyDescent="0.2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2:30" x14ac:dyDescent="0.2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2:30" x14ac:dyDescent="0.2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2:30" x14ac:dyDescent="0.2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2:30" x14ac:dyDescent="0.2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2:30" x14ac:dyDescent="0.2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2:30" x14ac:dyDescent="0.2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2:30" x14ac:dyDescent="0.2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2:30" x14ac:dyDescent="0.2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2:30" x14ac:dyDescent="0.2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2:30" x14ac:dyDescent="0.2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2:30" x14ac:dyDescent="0.2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2:30" x14ac:dyDescent="0.2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2:30" x14ac:dyDescent="0.2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2:30" x14ac:dyDescent="0.2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2:30" x14ac:dyDescent="0.2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2:30" x14ac:dyDescent="0.2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2:30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2:30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2:30" x14ac:dyDescent="0.2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2:30" x14ac:dyDescent="0.2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2:30" x14ac:dyDescent="0.2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2:30" x14ac:dyDescent="0.2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2:30" x14ac:dyDescent="0.2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2:30" x14ac:dyDescent="0.2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2:30" x14ac:dyDescent="0.2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2:30" x14ac:dyDescent="0.2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2:30" x14ac:dyDescent="0.2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2:30" x14ac:dyDescent="0.2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2:30" x14ac:dyDescent="0.2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2:30" x14ac:dyDescent="0.2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2:30" x14ac:dyDescent="0.2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2:30" x14ac:dyDescent="0.2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2:30" x14ac:dyDescent="0.2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2:30" x14ac:dyDescent="0.2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2:30" x14ac:dyDescent="0.2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2:30" x14ac:dyDescent="0.2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2:30" x14ac:dyDescent="0.2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2:30" x14ac:dyDescent="0.2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2:30" x14ac:dyDescent="0.2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2:30" x14ac:dyDescent="0.2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2:30" x14ac:dyDescent="0.2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2:30" x14ac:dyDescent="0.2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2:30" x14ac:dyDescent="0.2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2:30" x14ac:dyDescent="0.2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2:30" x14ac:dyDescent="0.2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2:30" x14ac:dyDescent="0.2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2:30" x14ac:dyDescent="0.2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2:30" x14ac:dyDescent="0.2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2:30" x14ac:dyDescent="0.2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2:30" x14ac:dyDescent="0.2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2:30" x14ac:dyDescent="0.2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2:30" x14ac:dyDescent="0.2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2:30" x14ac:dyDescent="0.2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2:30" x14ac:dyDescent="0.2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2:30" x14ac:dyDescent="0.2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2:30" x14ac:dyDescent="0.2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2:30" x14ac:dyDescent="0.2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2:30" x14ac:dyDescent="0.2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2:30" x14ac:dyDescent="0.2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2:30" x14ac:dyDescent="0.2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2:30" x14ac:dyDescent="0.2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2:30" x14ac:dyDescent="0.2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2:30" x14ac:dyDescent="0.2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 spans="2:30" x14ac:dyDescent="0.2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 spans="2:30" x14ac:dyDescent="0.2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 spans="2:30" x14ac:dyDescent="0.2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 spans="2:30" x14ac:dyDescent="0.2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 spans="2:30" x14ac:dyDescent="0.2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 spans="2:30" x14ac:dyDescent="0.2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</row>
    <row r="206" spans="2:30" x14ac:dyDescent="0.2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</row>
    <row r="207" spans="2:30" x14ac:dyDescent="0.2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 spans="2:30" x14ac:dyDescent="0.2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 spans="2:30" x14ac:dyDescent="0.2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 spans="2:30" x14ac:dyDescent="0.2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 spans="2:30" x14ac:dyDescent="0.2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 spans="2:30" x14ac:dyDescent="0.2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 spans="2:30" x14ac:dyDescent="0.2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 spans="2:30" x14ac:dyDescent="0.2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 spans="2:30" x14ac:dyDescent="0.2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</row>
    <row r="216" spans="2:30" x14ac:dyDescent="0.2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 spans="2:30" x14ac:dyDescent="0.2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</row>
    <row r="218" spans="2:30" x14ac:dyDescent="0.2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 spans="2:30" x14ac:dyDescent="0.2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</row>
    <row r="220" spans="2:30" x14ac:dyDescent="0.2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 spans="2:30" x14ac:dyDescent="0.2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</row>
    <row r="222" spans="2:30" x14ac:dyDescent="0.2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</row>
    <row r="223" spans="2:30" x14ac:dyDescent="0.2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</row>
    <row r="224" spans="2:30" x14ac:dyDescent="0.2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</row>
    <row r="225" spans="2:30" x14ac:dyDescent="0.2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</row>
    <row r="226" spans="2:30" x14ac:dyDescent="0.2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</row>
    <row r="227" spans="2:30" x14ac:dyDescent="0.2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</row>
    <row r="228" spans="2:30" x14ac:dyDescent="0.2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</row>
    <row r="229" spans="2:30" x14ac:dyDescent="0.2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</row>
    <row r="230" spans="2:30" x14ac:dyDescent="0.2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</row>
    <row r="231" spans="2:30" x14ac:dyDescent="0.2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</row>
    <row r="232" spans="2:30" x14ac:dyDescent="0.2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</row>
    <row r="233" spans="2:30" x14ac:dyDescent="0.2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</row>
    <row r="234" spans="2:30" x14ac:dyDescent="0.2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</row>
    <row r="235" spans="2:30" x14ac:dyDescent="0.2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</row>
    <row r="236" spans="2:30" x14ac:dyDescent="0.2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</row>
    <row r="237" spans="2:30" x14ac:dyDescent="0.2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</row>
    <row r="238" spans="2:30" x14ac:dyDescent="0.2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5" fitToWidth="2" orientation="landscape" r:id="rId1"/>
  <headerFooter alignWithMargins="0"/>
  <colBreaks count="1" manualBreakCount="1">
    <brk id="9" min="1" max="3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1A64-EDF4-4E4E-A584-EB0DC180764F}">
  <sheetPr codeName="Ark12"/>
  <dimension ref="B1:AE42"/>
  <sheetViews>
    <sheetView showGridLines="0" showRowColHeaders="0" showOutlineSymbols="0" zoomScale="80" zoomScaleNormal="80" zoomScaleSheetLayoutView="80" workbookViewId="0">
      <pane xSplit="2" topLeftCell="N1" activePane="topRight" state="frozen"/>
      <selection activeCell="C23" sqref="C23:AB26"/>
      <selection pane="topRight" activeCell="S35" sqref="S35"/>
    </sheetView>
  </sheetViews>
  <sheetFormatPr defaultColWidth="11.5546875" defaultRowHeight="13.2" x14ac:dyDescent="0.25"/>
  <cols>
    <col min="1" max="1" width="4.77734375" customWidth="1"/>
    <col min="2" max="2" width="62.21875" bestFit="1" customWidth="1"/>
    <col min="3" max="26" width="12.77734375" customWidth="1"/>
    <col min="27" max="256" width="9.21875" customWidth="1"/>
  </cols>
  <sheetData>
    <row r="1" spans="2:31" s="7" customFormat="1" ht="13.5" customHeight="1" x14ac:dyDescent="0.3">
      <c r="B1" s="1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2:31" s="7" customFormat="1" ht="13.5" customHeight="1" x14ac:dyDescent="0.2">
      <c r="B2" s="47" t="s">
        <v>148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2:31" s="7" customFormat="1" ht="13.5" customHeight="1" x14ac:dyDescent="0.2">
      <c r="B3" s="50" t="s">
        <v>188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2:31" s="7" customFormat="1" ht="13.5" customHeight="1" x14ac:dyDescent="0.2">
      <c r="B4" s="50" t="s">
        <v>187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2:31" s="7" customFormat="1" ht="13.5" customHeight="1" x14ac:dyDescent="0.2">
      <c r="B5" s="50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2:31" s="7" customFormat="1" ht="13.5" customHeight="1" x14ac:dyDescent="0.2">
      <c r="B6" s="51" t="s">
        <v>129</v>
      </c>
      <c r="C6" s="51" t="s">
        <v>167</v>
      </c>
      <c r="D6" s="51"/>
      <c r="E6" s="51"/>
      <c r="F6" s="51"/>
      <c r="G6" s="51"/>
      <c r="H6" s="51"/>
      <c r="I6" s="51"/>
      <c r="J6" s="51"/>
      <c r="K6" s="51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</row>
    <row r="7" spans="2:31" s="7" customFormat="1" ht="13.5" customHeight="1" x14ac:dyDescent="0.2">
      <c r="B7" s="53"/>
      <c r="C7" s="53">
        <v>1997</v>
      </c>
      <c r="D7" s="53">
        <v>1998</v>
      </c>
      <c r="E7" s="53">
        <v>1999</v>
      </c>
      <c r="F7" s="53">
        <v>2000</v>
      </c>
      <c r="G7" s="53">
        <v>2001</v>
      </c>
      <c r="H7" s="53">
        <v>2002</v>
      </c>
      <c r="I7" s="53">
        <v>2003</v>
      </c>
      <c r="J7" s="53">
        <v>2004</v>
      </c>
      <c r="K7" s="53">
        <v>2005</v>
      </c>
      <c r="L7" s="53">
        <v>2006</v>
      </c>
      <c r="M7" s="53">
        <v>2007</v>
      </c>
      <c r="N7" s="53">
        <v>2008</v>
      </c>
      <c r="O7" s="53">
        <v>2009</v>
      </c>
      <c r="P7" s="53">
        <v>2010</v>
      </c>
      <c r="Q7" s="53">
        <v>2011</v>
      </c>
      <c r="R7" s="53">
        <f t="shared" ref="R7:W7" si="0">Q7+1</f>
        <v>2012</v>
      </c>
      <c r="S7" s="53">
        <f t="shared" si="0"/>
        <v>2013</v>
      </c>
      <c r="T7" s="53">
        <f t="shared" si="0"/>
        <v>2014</v>
      </c>
      <c r="U7" s="53">
        <f t="shared" si="0"/>
        <v>2015</v>
      </c>
      <c r="V7" s="53">
        <f t="shared" si="0"/>
        <v>2016</v>
      </c>
      <c r="W7" s="53">
        <f t="shared" si="0"/>
        <v>2017</v>
      </c>
      <c r="X7" s="53">
        <v>2018</v>
      </c>
      <c r="Y7" s="53">
        <v>2019</v>
      </c>
      <c r="Z7" s="53">
        <f>+Y7+1</f>
        <v>2020</v>
      </c>
      <c r="AA7" s="53">
        <f>+Z7+1</f>
        <v>2021</v>
      </c>
      <c r="AB7" s="53">
        <f>+AA7+1</f>
        <v>2022</v>
      </c>
      <c r="AC7" s="53">
        <f>+AB7+1</f>
        <v>2023</v>
      </c>
      <c r="AD7" s="53">
        <f t="shared" ref="AD7:AE7" si="1">+AC7+1</f>
        <v>2024</v>
      </c>
      <c r="AE7" s="53">
        <f t="shared" si="1"/>
        <v>2025</v>
      </c>
    </row>
    <row r="8" spans="2:31" s="7" customFormat="1" ht="13.5" customHeight="1" x14ac:dyDescent="0.2">
      <c r="B8" s="30" t="s">
        <v>96</v>
      </c>
      <c r="C8" s="31">
        <v>252</v>
      </c>
      <c r="D8" s="31">
        <v>243</v>
      </c>
      <c r="E8" s="31">
        <v>168</v>
      </c>
      <c r="F8" s="31">
        <v>136</v>
      </c>
      <c r="G8" s="31">
        <v>155</v>
      </c>
      <c r="H8" s="31">
        <v>158</v>
      </c>
      <c r="I8" s="31">
        <v>191</v>
      </c>
      <c r="J8" s="39">
        <v>168</v>
      </c>
      <c r="K8" s="39">
        <v>127</v>
      </c>
      <c r="L8" s="39">
        <v>207</v>
      </c>
      <c r="M8" s="39">
        <v>239</v>
      </c>
      <c r="N8" s="38">
        <v>276</v>
      </c>
      <c r="O8" s="38">
        <v>250</v>
      </c>
      <c r="P8" s="38">
        <v>174</v>
      </c>
      <c r="Q8" s="38">
        <v>145</v>
      </c>
      <c r="R8" s="38">
        <v>110</v>
      </c>
      <c r="S8" s="38">
        <v>131</v>
      </c>
      <c r="T8" s="38">
        <v>145</v>
      </c>
      <c r="U8" s="38">
        <v>86</v>
      </c>
      <c r="V8" s="38">
        <v>73</v>
      </c>
      <c r="W8" s="38">
        <v>104</v>
      </c>
      <c r="X8" s="38">
        <v>83</v>
      </c>
      <c r="Y8" s="38">
        <v>47</v>
      </c>
      <c r="Z8" s="38">
        <v>50</v>
      </c>
      <c r="AA8" s="38">
        <v>71</v>
      </c>
      <c r="AB8" s="38">
        <v>54</v>
      </c>
      <c r="AC8" s="92">
        <v>56</v>
      </c>
      <c r="AD8" s="92">
        <v>89</v>
      </c>
      <c r="AE8" s="92">
        <v>66</v>
      </c>
    </row>
    <row r="9" spans="2:31" s="7" customFormat="1" ht="13.5" customHeight="1" x14ac:dyDescent="0.2">
      <c r="B9" s="6" t="s">
        <v>24</v>
      </c>
      <c r="C9" s="19">
        <v>102</v>
      </c>
      <c r="D9" s="19">
        <v>139</v>
      </c>
      <c r="E9" s="19">
        <v>73</v>
      </c>
      <c r="F9" s="19">
        <v>51</v>
      </c>
      <c r="G9" s="19">
        <v>67</v>
      </c>
      <c r="H9" s="19">
        <v>54</v>
      </c>
      <c r="I9" s="19">
        <v>83</v>
      </c>
      <c r="J9" s="39">
        <v>76</v>
      </c>
      <c r="K9" s="39">
        <v>45</v>
      </c>
      <c r="L9" s="39">
        <v>83</v>
      </c>
      <c r="M9" s="39">
        <v>125</v>
      </c>
      <c r="N9" s="38">
        <v>154</v>
      </c>
      <c r="O9" s="38">
        <v>121</v>
      </c>
      <c r="P9" s="38">
        <v>87</v>
      </c>
      <c r="Q9" s="38">
        <v>62</v>
      </c>
      <c r="R9" s="38">
        <v>49</v>
      </c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</row>
    <row r="10" spans="2:31" s="7" customFormat="1" ht="13.5" customHeight="1" x14ac:dyDescent="0.2">
      <c r="B10" s="6" t="s">
        <v>25</v>
      </c>
      <c r="C10" s="19">
        <v>2</v>
      </c>
      <c r="D10" s="19">
        <v>8</v>
      </c>
      <c r="E10" s="19">
        <v>7</v>
      </c>
      <c r="F10" s="19">
        <v>2</v>
      </c>
      <c r="G10" s="19">
        <v>8</v>
      </c>
      <c r="H10" s="19">
        <v>11</v>
      </c>
      <c r="I10" s="19">
        <v>7</v>
      </c>
      <c r="J10" s="39">
        <v>2</v>
      </c>
      <c r="K10" s="39">
        <v>0</v>
      </c>
      <c r="L10" s="39">
        <v>2</v>
      </c>
      <c r="M10" s="39">
        <v>9</v>
      </c>
      <c r="N10" s="38">
        <v>4</v>
      </c>
      <c r="O10" s="38">
        <v>5</v>
      </c>
      <c r="P10" s="38">
        <v>6</v>
      </c>
      <c r="Q10" s="38">
        <v>2</v>
      </c>
      <c r="R10" s="38">
        <v>1</v>
      </c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</row>
    <row r="11" spans="2:31" s="7" customFormat="1" ht="13.5" customHeight="1" x14ac:dyDescent="0.2">
      <c r="B11" s="6" t="s">
        <v>26</v>
      </c>
      <c r="C11" s="19">
        <v>33</v>
      </c>
      <c r="D11" s="19">
        <v>20</v>
      </c>
      <c r="E11" s="19">
        <v>21</v>
      </c>
      <c r="F11" s="19">
        <v>12</v>
      </c>
      <c r="G11" s="19">
        <v>13</v>
      </c>
      <c r="H11" s="19">
        <v>22</v>
      </c>
      <c r="I11" s="19">
        <v>20</v>
      </c>
      <c r="J11" s="39">
        <v>3</v>
      </c>
      <c r="K11" s="39">
        <v>17</v>
      </c>
      <c r="L11" s="39">
        <v>14</v>
      </c>
      <c r="M11" s="39">
        <v>13</v>
      </c>
      <c r="N11" s="38">
        <v>12</v>
      </c>
      <c r="O11" s="38">
        <v>31</v>
      </c>
      <c r="P11" s="38">
        <v>6</v>
      </c>
      <c r="Q11" s="38">
        <v>4</v>
      </c>
      <c r="R11" s="38">
        <v>2</v>
      </c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</row>
    <row r="12" spans="2:31" s="7" customFormat="1" ht="13.5" customHeight="1" x14ac:dyDescent="0.2">
      <c r="B12" s="6" t="s">
        <v>27</v>
      </c>
      <c r="C12" s="19">
        <v>19</v>
      </c>
      <c r="D12" s="19">
        <v>6</v>
      </c>
      <c r="E12" s="19">
        <v>5</v>
      </c>
      <c r="F12" s="19">
        <v>15</v>
      </c>
      <c r="G12" s="19">
        <v>9</v>
      </c>
      <c r="H12" s="19">
        <v>5</v>
      </c>
      <c r="I12" s="19">
        <v>14</v>
      </c>
      <c r="J12" s="39">
        <v>8</v>
      </c>
      <c r="K12" s="39">
        <v>5</v>
      </c>
      <c r="L12" s="39">
        <v>26</v>
      </c>
      <c r="M12" s="39">
        <v>12</v>
      </c>
      <c r="N12" s="38">
        <v>3</v>
      </c>
      <c r="O12" s="38">
        <v>5</v>
      </c>
      <c r="P12" s="38">
        <v>3</v>
      </c>
      <c r="Q12" s="38">
        <v>15</v>
      </c>
      <c r="R12" s="38">
        <v>12</v>
      </c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</row>
    <row r="13" spans="2:31" s="7" customFormat="1" ht="13.5" customHeight="1" x14ac:dyDescent="0.2">
      <c r="B13" s="6" t="s">
        <v>28</v>
      </c>
      <c r="C13" s="19">
        <v>11</v>
      </c>
      <c r="D13" s="19">
        <v>11</v>
      </c>
      <c r="E13" s="19">
        <v>5</v>
      </c>
      <c r="F13" s="19">
        <v>20</v>
      </c>
      <c r="G13" s="19">
        <v>7</v>
      </c>
      <c r="H13" s="19">
        <v>18</v>
      </c>
      <c r="I13" s="19">
        <v>14</v>
      </c>
      <c r="J13" s="39">
        <v>13</v>
      </c>
      <c r="K13" s="39">
        <v>23</v>
      </c>
      <c r="L13" s="39">
        <v>24</v>
      </c>
      <c r="M13" s="39">
        <v>21</v>
      </c>
      <c r="N13" s="38">
        <v>23</v>
      </c>
      <c r="O13" s="38">
        <v>12</v>
      </c>
      <c r="P13" s="38">
        <v>7</v>
      </c>
      <c r="Q13" s="38">
        <v>10</v>
      </c>
      <c r="R13" s="38">
        <v>11</v>
      </c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</row>
    <row r="14" spans="2:31" s="7" customFormat="1" ht="13.5" customHeight="1" x14ac:dyDescent="0.2">
      <c r="B14" s="6" t="s">
        <v>29</v>
      </c>
      <c r="C14" s="6">
        <v>85</v>
      </c>
      <c r="D14" s="6">
        <v>59</v>
      </c>
      <c r="E14" s="19">
        <v>57</v>
      </c>
      <c r="F14" s="19">
        <v>36</v>
      </c>
      <c r="G14" s="19">
        <v>51</v>
      </c>
      <c r="H14" s="19">
        <v>48</v>
      </c>
      <c r="I14" s="19">
        <v>53</v>
      </c>
      <c r="J14" s="39">
        <v>66</v>
      </c>
      <c r="K14" s="39">
        <v>37</v>
      </c>
      <c r="L14" s="39">
        <v>58</v>
      </c>
      <c r="M14" s="39">
        <v>59</v>
      </c>
      <c r="N14" s="38">
        <v>84</v>
      </c>
      <c r="O14" s="38">
        <v>78</v>
      </c>
      <c r="P14" s="38">
        <v>65</v>
      </c>
      <c r="Q14" s="38">
        <v>52</v>
      </c>
      <c r="R14" s="38">
        <v>35</v>
      </c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</row>
    <row r="15" spans="2:31" s="7" customFormat="1" ht="13.5" customHeight="1" x14ac:dyDescent="0.2">
      <c r="B15" s="6"/>
      <c r="C15" s="19"/>
      <c r="D15" s="19"/>
      <c r="E15" s="19"/>
      <c r="F15" s="19"/>
      <c r="G15" s="19"/>
      <c r="H15" s="19"/>
      <c r="I15" s="6"/>
      <c r="J15" s="6"/>
      <c r="K15" s="6"/>
      <c r="L15" s="20"/>
      <c r="M15" s="20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2:31" s="7" customFormat="1" ht="13.5" customHeight="1" x14ac:dyDescent="0.2">
      <c r="C16" s="6"/>
      <c r="D16" s="6"/>
      <c r="E16" s="6"/>
      <c r="F16" s="6"/>
      <c r="G16" s="6"/>
      <c r="H16" s="19"/>
      <c r="I16" s="6"/>
      <c r="J16" s="6"/>
      <c r="K16" s="6"/>
      <c r="L16" s="6"/>
      <c r="M16" s="6"/>
      <c r="N16" s="6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2:31" s="7" customFormat="1" ht="13.5" customHeight="1" x14ac:dyDescent="0.2">
      <c r="C17" s="6"/>
      <c r="D17" s="6"/>
      <c r="E17" s="6"/>
      <c r="F17" s="6"/>
      <c r="G17" s="6"/>
      <c r="H17" s="19"/>
      <c r="I17" s="6"/>
      <c r="J17" s="6"/>
      <c r="K17" s="6"/>
      <c r="L17" s="6"/>
      <c r="M17" s="6"/>
      <c r="N17" s="6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2:31" x14ac:dyDescent="0.25">
      <c r="B18" s="47" t="s">
        <v>149</v>
      </c>
      <c r="C18" s="48"/>
      <c r="D18" s="48"/>
      <c r="E18" s="48"/>
      <c r="F18" s="48"/>
      <c r="G18" s="48"/>
      <c r="H18" s="54"/>
      <c r="I18" s="48"/>
      <c r="J18" s="48"/>
      <c r="K18" s="48"/>
      <c r="L18" s="48"/>
      <c r="M18" s="48"/>
      <c r="N18" s="49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</row>
    <row r="19" spans="2:31" x14ac:dyDescent="0.25">
      <c r="B19" s="50" t="s">
        <v>186</v>
      </c>
      <c r="C19" s="48"/>
      <c r="D19" s="48"/>
      <c r="E19" s="48"/>
      <c r="F19" s="48"/>
      <c r="G19" s="48"/>
      <c r="H19" s="54"/>
      <c r="I19" s="48"/>
      <c r="J19" s="48"/>
      <c r="K19" s="48"/>
      <c r="L19" s="48"/>
      <c r="M19" s="48"/>
      <c r="N19" s="49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</row>
    <row r="20" spans="2:31" x14ac:dyDescent="0.25">
      <c r="B20" s="50" t="s">
        <v>187</v>
      </c>
      <c r="C20" s="48"/>
      <c r="D20" s="48"/>
      <c r="E20" s="48"/>
      <c r="F20" s="48"/>
      <c r="G20" s="48"/>
      <c r="H20" s="54"/>
      <c r="I20" s="48"/>
      <c r="J20" s="48"/>
      <c r="K20" s="48"/>
      <c r="L20" s="48"/>
      <c r="M20" s="48"/>
      <c r="N20" s="49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</row>
    <row r="21" spans="2:31" x14ac:dyDescent="0.25">
      <c r="B21" s="48"/>
      <c r="C21" s="48"/>
      <c r="D21" s="48"/>
      <c r="E21" s="48"/>
      <c r="F21" s="48"/>
      <c r="G21" s="48"/>
      <c r="H21" s="54"/>
      <c r="I21" s="48"/>
      <c r="J21" s="48"/>
      <c r="K21" s="48"/>
      <c r="L21" s="48"/>
      <c r="M21" s="48"/>
      <c r="N21" s="49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</row>
    <row r="22" spans="2:31" x14ac:dyDescent="0.25">
      <c r="B22" s="51" t="s">
        <v>125</v>
      </c>
      <c r="C22" s="56" t="s">
        <v>128</v>
      </c>
      <c r="D22" s="51"/>
      <c r="E22" s="51"/>
      <c r="F22" s="51"/>
      <c r="G22" s="56"/>
      <c r="H22" s="51"/>
      <c r="I22" s="51"/>
      <c r="J22" s="56"/>
      <c r="K22" s="56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</row>
    <row r="23" spans="2:31" x14ac:dyDescent="0.25">
      <c r="B23" s="53"/>
      <c r="C23" s="53">
        <v>1997</v>
      </c>
      <c r="D23" s="53">
        <v>1998</v>
      </c>
      <c r="E23" s="53">
        <v>1999</v>
      </c>
      <c r="F23" s="53">
        <v>2000</v>
      </c>
      <c r="G23" s="53">
        <v>2001</v>
      </c>
      <c r="H23" s="53">
        <v>2002</v>
      </c>
      <c r="I23" s="53">
        <v>2003</v>
      </c>
      <c r="J23" s="53">
        <v>2004</v>
      </c>
      <c r="K23" s="53">
        <v>2005</v>
      </c>
      <c r="L23" s="53">
        <v>2006</v>
      </c>
      <c r="M23" s="53">
        <v>2007</v>
      </c>
      <c r="N23" s="53">
        <v>2008</v>
      </c>
      <c r="O23" s="53">
        <v>2009</v>
      </c>
      <c r="P23" s="53">
        <f t="shared" ref="P23:U23" si="2">P7</f>
        <v>2010</v>
      </c>
      <c r="Q23" s="53">
        <f t="shared" si="2"/>
        <v>2011</v>
      </c>
      <c r="R23" s="53">
        <f t="shared" si="2"/>
        <v>2012</v>
      </c>
      <c r="S23" s="53">
        <f t="shared" si="2"/>
        <v>2013</v>
      </c>
      <c r="T23" s="53">
        <f t="shared" si="2"/>
        <v>2014</v>
      </c>
      <c r="U23" s="53">
        <f t="shared" si="2"/>
        <v>2015</v>
      </c>
      <c r="V23" s="53">
        <f>V7</f>
        <v>2016</v>
      </c>
      <c r="W23" s="53">
        <f>W7</f>
        <v>2017</v>
      </c>
      <c r="X23" s="53">
        <v>2018</v>
      </c>
      <c r="Y23" s="53">
        <v>2019</v>
      </c>
      <c r="Z23" s="53">
        <f>+Y23+1</f>
        <v>2020</v>
      </c>
      <c r="AA23" s="53">
        <f>+Z23+1</f>
        <v>2021</v>
      </c>
      <c r="AB23" s="53">
        <f>+AA23+1</f>
        <v>2022</v>
      </c>
      <c r="AC23" s="53">
        <f>+AB23+1</f>
        <v>2023</v>
      </c>
      <c r="AD23" s="53">
        <f t="shared" ref="AD23:AE23" si="3">+AC23+1</f>
        <v>2024</v>
      </c>
      <c r="AE23" s="53">
        <f t="shared" si="3"/>
        <v>2025</v>
      </c>
    </row>
    <row r="24" spans="2:31" x14ac:dyDescent="0.25">
      <c r="B24" s="30" t="s">
        <v>96</v>
      </c>
      <c r="C24" s="39">
        <v>136.19999999999999</v>
      </c>
      <c r="D24" s="39">
        <v>166.9</v>
      </c>
      <c r="E24" s="39">
        <v>91.4</v>
      </c>
      <c r="F24" s="39">
        <v>124.2</v>
      </c>
      <c r="G24" s="39">
        <v>168.2</v>
      </c>
      <c r="H24" s="39">
        <v>123.4</v>
      </c>
      <c r="I24" s="39">
        <v>129</v>
      </c>
      <c r="J24" s="70">
        <v>118.5</v>
      </c>
      <c r="K24" s="70">
        <v>87.8</v>
      </c>
      <c r="L24" s="70">
        <v>168.4</v>
      </c>
      <c r="M24" s="70">
        <v>166</v>
      </c>
      <c r="N24" s="19">
        <v>239.9</v>
      </c>
      <c r="O24" s="19">
        <v>181.2</v>
      </c>
      <c r="P24" s="19">
        <v>116.6</v>
      </c>
      <c r="Q24" s="19">
        <v>109.5</v>
      </c>
      <c r="R24" s="19">
        <v>99.1</v>
      </c>
      <c r="S24" s="19">
        <v>134.6</v>
      </c>
      <c r="T24" s="19">
        <v>238.07488572248599</v>
      </c>
      <c r="U24" s="19">
        <v>239.90116805866401</v>
      </c>
      <c r="V24" s="19">
        <v>144.28091435900001</v>
      </c>
      <c r="W24" s="19">
        <v>211.04554373478513</v>
      </c>
      <c r="X24" s="19">
        <v>178.36200313241494</v>
      </c>
      <c r="Y24" s="19">
        <v>271.74329495989718</v>
      </c>
      <c r="Z24" s="19">
        <v>143.74115385315406</v>
      </c>
      <c r="AA24" s="19">
        <v>189.00435847148509</v>
      </c>
      <c r="AB24" s="19">
        <v>141.56149134271325</v>
      </c>
      <c r="AC24" s="89">
        <v>206.96931966016973</v>
      </c>
      <c r="AD24" s="89">
        <v>305.23110515491584</v>
      </c>
      <c r="AE24" s="89">
        <v>414.70780311349154</v>
      </c>
    </row>
    <row r="25" spans="2:31" x14ac:dyDescent="0.25">
      <c r="B25" s="6" t="s">
        <v>24</v>
      </c>
      <c r="C25" s="19">
        <v>67.900000000000006</v>
      </c>
      <c r="D25" s="19">
        <v>102.9</v>
      </c>
      <c r="E25" s="19">
        <v>40.1</v>
      </c>
      <c r="F25" s="19">
        <v>74.503</v>
      </c>
      <c r="G25" s="69">
        <v>105.32580299999999</v>
      </c>
      <c r="H25" s="69">
        <v>59.149393195367473</v>
      </c>
      <c r="I25" s="19">
        <v>57.5</v>
      </c>
      <c r="J25" s="70">
        <v>60.3</v>
      </c>
      <c r="K25" s="70">
        <v>50.3</v>
      </c>
      <c r="L25" s="70">
        <v>74.2</v>
      </c>
      <c r="M25" s="70">
        <v>117.1</v>
      </c>
      <c r="N25" s="19">
        <v>169</v>
      </c>
      <c r="O25" s="19">
        <v>109</v>
      </c>
      <c r="P25" s="19">
        <v>68.400000000000006</v>
      </c>
      <c r="Q25" s="19">
        <v>51.2</v>
      </c>
      <c r="R25" s="19">
        <v>50.5</v>
      </c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</row>
    <row r="26" spans="2:31" x14ac:dyDescent="0.25">
      <c r="B26" s="6" t="s">
        <v>25</v>
      </c>
      <c r="C26" s="19">
        <v>2.6</v>
      </c>
      <c r="D26" s="19">
        <v>10.3</v>
      </c>
      <c r="E26" s="19">
        <v>3.5</v>
      </c>
      <c r="F26" s="19">
        <v>2.6840000000000002</v>
      </c>
      <c r="G26" s="69">
        <v>13.921383999999998</v>
      </c>
      <c r="H26" s="69">
        <v>11.757875305357596</v>
      </c>
      <c r="I26" s="19">
        <v>12.5</v>
      </c>
      <c r="J26" s="70">
        <v>1.3</v>
      </c>
      <c r="K26" s="70">
        <v>0.2</v>
      </c>
      <c r="L26" s="70">
        <v>0.4</v>
      </c>
      <c r="M26" s="70">
        <v>9.1</v>
      </c>
      <c r="N26" s="19">
        <v>1</v>
      </c>
      <c r="O26" s="19">
        <v>3.1</v>
      </c>
      <c r="P26" s="19">
        <v>1.4</v>
      </c>
      <c r="Q26" s="19">
        <v>1.5</v>
      </c>
      <c r="R26" s="19">
        <v>0.2</v>
      </c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</row>
    <row r="27" spans="2:31" x14ac:dyDescent="0.25">
      <c r="B27" s="6" t="s">
        <v>26</v>
      </c>
      <c r="C27" s="19">
        <v>21.7</v>
      </c>
      <c r="D27" s="19">
        <v>14.3</v>
      </c>
      <c r="E27" s="19">
        <v>13.4</v>
      </c>
      <c r="F27" s="19">
        <v>6.0190000000000001</v>
      </c>
      <c r="G27" s="69">
        <v>7.3777679999999997</v>
      </c>
      <c r="H27" s="69">
        <v>15.14992096100964</v>
      </c>
      <c r="I27" s="19">
        <v>12</v>
      </c>
      <c r="J27" s="70">
        <v>1.7</v>
      </c>
      <c r="K27" s="70">
        <v>7.3</v>
      </c>
      <c r="L27" s="70">
        <v>7.7</v>
      </c>
      <c r="M27" s="70">
        <v>1.6</v>
      </c>
      <c r="N27" s="19">
        <v>15.9</v>
      </c>
      <c r="O27" s="19">
        <v>19.399999999999999</v>
      </c>
      <c r="P27" s="19">
        <v>1.9</v>
      </c>
      <c r="Q27" s="19">
        <v>3.9</v>
      </c>
      <c r="R27" s="19">
        <v>2</v>
      </c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</row>
    <row r="28" spans="2:31" x14ac:dyDescent="0.25">
      <c r="B28" s="6" t="s">
        <v>27</v>
      </c>
      <c r="C28" s="19">
        <v>9.1999999999999993</v>
      </c>
      <c r="D28" s="19">
        <v>7</v>
      </c>
      <c r="E28" s="19">
        <v>1.9</v>
      </c>
      <c r="F28" s="19">
        <v>3.2480000000000002</v>
      </c>
      <c r="G28" s="69">
        <v>4.5426710000000003</v>
      </c>
      <c r="H28" s="69">
        <v>8.9104261683838573</v>
      </c>
      <c r="I28" s="19">
        <v>22.8</v>
      </c>
      <c r="J28" s="70">
        <v>12</v>
      </c>
      <c r="K28" s="70">
        <v>2.8</v>
      </c>
      <c r="L28" s="70">
        <v>38.4</v>
      </c>
      <c r="M28" s="70">
        <v>6.1</v>
      </c>
      <c r="N28" s="19">
        <v>2.8</v>
      </c>
      <c r="O28" s="19">
        <v>1.3</v>
      </c>
      <c r="P28" s="19">
        <v>1.2</v>
      </c>
      <c r="Q28" s="19">
        <v>9.4</v>
      </c>
      <c r="R28" s="19">
        <v>1</v>
      </c>
      <c r="S28" s="19"/>
      <c r="T28" s="19"/>
      <c r="U28" s="19"/>
      <c r="V28" s="19"/>
      <c r="W28" s="19"/>
      <c r="X28" s="19"/>
      <c r="Y28" s="19"/>
      <c r="Z28" s="19"/>
    </row>
    <row r="29" spans="2:31" x14ac:dyDescent="0.25">
      <c r="B29" s="6" t="s">
        <v>28</v>
      </c>
      <c r="C29" s="19">
        <v>1.2</v>
      </c>
      <c r="D29" s="19">
        <v>3.9</v>
      </c>
      <c r="E29" s="19">
        <v>0.7</v>
      </c>
      <c r="F29" s="19">
        <v>11.212</v>
      </c>
      <c r="G29" s="69">
        <v>6.5220000000000002</v>
      </c>
      <c r="H29" s="69">
        <v>4.4557268416608604</v>
      </c>
      <c r="I29" s="19">
        <v>5.9</v>
      </c>
      <c r="J29" s="70">
        <v>3.9</v>
      </c>
      <c r="K29" s="70">
        <v>9</v>
      </c>
      <c r="L29" s="70">
        <v>17.2</v>
      </c>
      <c r="M29" s="70">
        <v>3.7</v>
      </c>
      <c r="N29" s="19">
        <v>20.3</v>
      </c>
      <c r="O29" s="19">
        <v>12.3</v>
      </c>
      <c r="P29" s="19">
        <v>10.8</v>
      </c>
      <c r="Q29" s="19">
        <v>3.2</v>
      </c>
      <c r="R29" s="19">
        <v>3.3</v>
      </c>
      <c r="S29" s="19"/>
      <c r="T29" s="19"/>
      <c r="U29" s="19"/>
      <c r="V29" s="19"/>
      <c r="W29" s="19"/>
      <c r="X29" s="19"/>
      <c r="Y29" s="19"/>
      <c r="Z29" s="19"/>
    </row>
    <row r="30" spans="2:31" x14ac:dyDescent="0.25">
      <c r="B30" s="6" t="s">
        <v>29</v>
      </c>
      <c r="C30" s="19">
        <v>33.6</v>
      </c>
      <c r="D30" s="19">
        <v>28.5</v>
      </c>
      <c r="E30" s="19">
        <v>31.8</v>
      </c>
      <c r="F30" s="19">
        <v>26.57</v>
      </c>
      <c r="G30" s="69">
        <v>30.533816999999996</v>
      </c>
      <c r="H30" s="69">
        <v>23.934325528220569</v>
      </c>
      <c r="I30" s="19">
        <v>18.3</v>
      </c>
      <c r="J30" s="70">
        <v>39.299999999999997</v>
      </c>
      <c r="K30" s="70">
        <v>18.100000000000001</v>
      </c>
      <c r="L30" s="70">
        <v>30.6</v>
      </c>
      <c r="M30" s="70">
        <v>28.3</v>
      </c>
      <c r="N30" s="19">
        <v>30.8</v>
      </c>
      <c r="O30" s="19">
        <v>36.1</v>
      </c>
      <c r="P30" s="19">
        <v>33</v>
      </c>
      <c r="Q30" s="19">
        <v>40.200000000000003</v>
      </c>
      <c r="R30" s="19">
        <v>42.1</v>
      </c>
      <c r="S30" s="19"/>
      <c r="T30" s="19"/>
      <c r="U30" s="19"/>
      <c r="V30" s="19"/>
      <c r="W30" s="19"/>
      <c r="X30" s="19"/>
      <c r="Y30" s="19"/>
      <c r="Z30" s="19"/>
    </row>
    <row r="31" spans="2:3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31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x14ac:dyDescent="0.25">
      <c r="B33" s="14" t="str">
        <f>'Tab 1'!B46</f>
        <v>"Kilde: Finans Norge Skadestatistikk for landbasert forsikring, oppdatet per 31.12.2025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2:26" x14ac:dyDescent="0.25">
      <c r="B34" s="21" t="str">
        <f>'Tab 1'!B47</f>
        <v xml:space="preserve">"Source: Finance Norway Non life claims statistics 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2:26" x14ac:dyDescent="0.25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2:26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2:26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2:26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5" fitToWidth="2" orientation="landscape" r:id="rId1"/>
  <headerFooter alignWithMargins="0"/>
  <colBreaks count="1" manualBreakCount="1">
    <brk id="9" min="1" max="3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5DC9-582F-4F7E-86E7-1A18D7E460DF}">
  <dimension ref="B1:AE45"/>
  <sheetViews>
    <sheetView showGridLines="0" showRowColHeaders="0" zoomScale="80" zoomScaleNormal="80" zoomScaleSheetLayoutView="80" workbookViewId="0">
      <pane xSplit="2" topLeftCell="L1" activePane="topRight" state="frozen"/>
      <selection activeCell="B6" sqref="B6"/>
      <selection pane="topRight" activeCell="B9" sqref="B9"/>
    </sheetView>
  </sheetViews>
  <sheetFormatPr defaultColWidth="11.5546875" defaultRowHeight="13.2" x14ac:dyDescent="0.25"/>
  <cols>
    <col min="1" max="1" width="4.77734375" customWidth="1"/>
    <col min="2" max="2" width="64.44140625" bestFit="1" customWidth="1"/>
    <col min="3" max="29" width="12.77734375" customWidth="1"/>
    <col min="30" max="256" width="9.21875" customWidth="1"/>
  </cols>
  <sheetData>
    <row r="1" spans="2:31" ht="13.5" customHeight="1" x14ac:dyDescent="0.3">
      <c r="B1" s="1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2:31" ht="13.5" customHeight="1" x14ac:dyDescent="0.25">
      <c r="B2" s="47" t="s">
        <v>151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</row>
    <row r="3" spans="2:31" ht="13.5" customHeight="1" x14ac:dyDescent="0.25">
      <c r="B3" s="47" t="s">
        <v>115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2:31" ht="13.5" customHeight="1" x14ac:dyDescent="0.25">
      <c r="B4" s="50" t="s">
        <v>150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</row>
    <row r="5" spans="2:31" ht="13.5" customHeight="1" x14ac:dyDescent="0.25">
      <c r="B5" s="50" t="s">
        <v>190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2:31" ht="13.5" customHeight="1" x14ac:dyDescent="0.25">
      <c r="B6" s="50" t="s">
        <v>191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2:31" ht="13.5" customHeight="1" x14ac:dyDescent="0.25">
      <c r="B7" s="51" t="s">
        <v>125</v>
      </c>
      <c r="C7" s="51" t="s">
        <v>167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</row>
    <row r="8" spans="2:31" ht="13.5" customHeight="1" x14ac:dyDescent="0.25">
      <c r="B8" s="51"/>
      <c r="C8" s="53">
        <v>1997</v>
      </c>
      <c r="D8" s="53">
        <v>1998</v>
      </c>
      <c r="E8" s="53">
        <v>1999</v>
      </c>
      <c r="F8" s="53">
        <v>2000</v>
      </c>
      <c r="G8" s="53">
        <v>2001</v>
      </c>
      <c r="H8" s="53">
        <v>2002</v>
      </c>
      <c r="I8" s="53">
        <v>2003</v>
      </c>
      <c r="J8" s="53">
        <v>2004</v>
      </c>
      <c r="K8" s="53">
        <v>2005</v>
      </c>
      <c r="L8" s="53">
        <v>2006</v>
      </c>
      <c r="M8" s="53">
        <v>2007</v>
      </c>
      <c r="N8" s="53">
        <v>2008</v>
      </c>
      <c r="O8" s="53">
        <v>2009</v>
      </c>
      <c r="P8" s="53">
        <v>2010</v>
      </c>
      <c r="Q8" s="53">
        <v>2011</v>
      </c>
      <c r="R8" s="53">
        <f t="shared" ref="R8:W8" si="0">Q8+1</f>
        <v>2012</v>
      </c>
      <c r="S8" s="53">
        <f t="shared" si="0"/>
        <v>2013</v>
      </c>
      <c r="T8" s="53">
        <f t="shared" si="0"/>
        <v>2014</v>
      </c>
      <c r="U8" s="53">
        <f t="shared" si="0"/>
        <v>2015</v>
      </c>
      <c r="V8" s="53">
        <f t="shared" si="0"/>
        <v>2016</v>
      </c>
      <c r="W8" s="53">
        <f t="shared" si="0"/>
        <v>2017</v>
      </c>
      <c r="X8" s="53">
        <v>2018</v>
      </c>
      <c r="Y8" s="53">
        <v>2019</v>
      </c>
      <c r="Z8" s="53">
        <f>+Y8+1</f>
        <v>2020</v>
      </c>
      <c r="AA8" s="53">
        <f>+Z8+1</f>
        <v>2021</v>
      </c>
      <c r="AB8" s="53">
        <f>+AA8+1</f>
        <v>2022</v>
      </c>
      <c r="AC8" s="53">
        <f>+AB8+1</f>
        <v>2023</v>
      </c>
      <c r="AD8" s="53">
        <f t="shared" ref="AD8:AE8" si="1">+AC8+1</f>
        <v>2024</v>
      </c>
      <c r="AE8" s="53">
        <f t="shared" si="1"/>
        <v>2025</v>
      </c>
    </row>
    <row r="9" spans="2:31" ht="13.5" customHeight="1" x14ac:dyDescent="0.25">
      <c r="B9" s="6" t="s">
        <v>97</v>
      </c>
      <c r="C9" s="76" t="s">
        <v>0</v>
      </c>
      <c r="D9" s="76" t="s">
        <v>0</v>
      </c>
      <c r="E9" s="76" t="s">
        <v>0</v>
      </c>
      <c r="F9" s="76" t="s">
        <v>0</v>
      </c>
      <c r="G9" s="77">
        <v>2296</v>
      </c>
      <c r="H9" s="77">
        <v>3886</v>
      </c>
      <c r="I9" s="77">
        <v>4034</v>
      </c>
      <c r="J9" s="77">
        <v>4604</v>
      </c>
      <c r="K9" s="77">
        <v>3666</v>
      </c>
      <c r="L9" s="77">
        <v>3345</v>
      </c>
      <c r="M9" s="77">
        <v>4073</v>
      </c>
      <c r="N9" s="77">
        <v>4527</v>
      </c>
      <c r="O9" s="77">
        <v>6028</v>
      </c>
      <c r="P9" s="77">
        <v>3627</v>
      </c>
      <c r="Q9" s="77">
        <v>4563</v>
      </c>
      <c r="R9" s="77">
        <v>4526</v>
      </c>
      <c r="S9" s="77">
        <v>4064</v>
      </c>
      <c r="T9" s="77">
        <v>4549</v>
      </c>
      <c r="U9" s="77">
        <v>5158</v>
      </c>
      <c r="V9" s="77">
        <v>4979</v>
      </c>
      <c r="W9" s="77">
        <v>4569</v>
      </c>
      <c r="X9" s="77">
        <v>4525</v>
      </c>
      <c r="Y9" s="77">
        <v>5250</v>
      </c>
      <c r="Z9" s="77">
        <v>5522</v>
      </c>
      <c r="AA9" s="77">
        <v>5593</v>
      </c>
      <c r="AB9" s="77">
        <v>6040</v>
      </c>
      <c r="AC9" s="94">
        <v>6808</v>
      </c>
      <c r="AD9" s="94">
        <v>7488</v>
      </c>
      <c r="AE9" s="94">
        <v>7472</v>
      </c>
    </row>
    <row r="10" spans="2:31" ht="13.5" customHeight="1" x14ac:dyDescent="0.25">
      <c r="B10" s="6" t="s">
        <v>168</v>
      </c>
      <c r="C10" s="76" t="s">
        <v>0</v>
      </c>
      <c r="D10" s="76" t="s">
        <v>0</v>
      </c>
      <c r="E10" s="76" t="s">
        <v>0</v>
      </c>
      <c r="F10" s="76" t="s">
        <v>0</v>
      </c>
      <c r="G10" s="78">
        <v>1277</v>
      </c>
      <c r="H10" s="78">
        <v>2207</v>
      </c>
      <c r="I10" s="78">
        <v>2374</v>
      </c>
      <c r="J10" s="78">
        <v>2687</v>
      </c>
      <c r="K10" s="78">
        <v>1250</v>
      </c>
      <c r="L10" s="78">
        <v>1408</v>
      </c>
      <c r="M10" s="78">
        <v>2092</v>
      </c>
      <c r="N10" s="78">
        <v>2832</v>
      </c>
      <c r="O10" s="78">
        <v>4221</v>
      </c>
      <c r="P10" s="78">
        <v>1663</v>
      </c>
      <c r="Q10" s="78">
        <v>1745</v>
      </c>
      <c r="R10" s="78">
        <v>1944</v>
      </c>
      <c r="S10" s="78">
        <v>2067</v>
      </c>
      <c r="T10" s="78">
        <v>1754</v>
      </c>
      <c r="U10" s="78">
        <v>1817</v>
      </c>
      <c r="V10" s="78">
        <v>1520</v>
      </c>
      <c r="W10" s="78">
        <v>1831</v>
      </c>
      <c r="X10" s="78">
        <v>1807</v>
      </c>
      <c r="Y10" s="78">
        <v>1759</v>
      </c>
      <c r="Z10" s="78">
        <v>1891</v>
      </c>
      <c r="AA10" s="78">
        <v>1642</v>
      </c>
      <c r="AB10" s="78">
        <v>2183</v>
      </c>
      <c r="AC10" s="95">
        <v>2295</v>
      </c>
      <c r="AD10" s="95">
        <v>2925</v>
      </c>
      <c r="AE10" s="95">
        <v>2875</v>
      </c>
    </row>
    <row r="11" spans="2:31" ht="13.5" customHeight="1" x14ac:dyDescent="0.25">
      <c r="B11" s="6" t="s">
        <v>169</v>
      </c>
      <c r="C11" s="76" t="s">
        <v>0</v>
      </c>
      <c r="D11" s="76" t="s">
        <v>0</v>
      </c>
      <c r="E11" s="76" t="s">
        <v>0</v>
      </c>
      <c r="F11" s="76"/>
      <c r="G11" s="78">
        <v>1242</v>
      </c>
      <c r="H11" s="78">
        <v>1744</v>
      </c>
      <c r="I11" s="78">
        <v>2504</v>
      </c>
      <c r="J11" s="78">
        <v>3116</v>
      </c>
      <c r="K11" s="78">
        <v>1924</v>
      </c>
      <c r="L11" s="78">
        <v>1097</v>
      </c>
      <c r="M11" s="78">
        <v>1189</v>
      </c>
      <c r="N11" s="78">
        <v>1505</v>
      </c>
      <c r="O11" s="78">
        <v>1539</v>
      </c>
      <c r="P11" s="78">
        <v>1648</v>
      </c>
      <c r="Q11" s="78">
        <v>2297</v>
      </c>
      <c r="R11" s="78">
        <v>2212</v>
      </c>
      <c r="S11" s="78">
        <v>1313</v>
      </c>
      <c r="T11" s="78">
        <v>1978</v>
      </c>
      <c r="U11" s="78">
        <v>2391</v>
      </c>
      <c r="V11" s="78">
        <v>2367</v>
      </c>
      <c r="W11" s="78">
        <v>1853</v>
      </c>
      <c r="X11" s="78">
        <v>1729</v>
      </c>
      <c r="Y11" s="78">
        <v>2718</v>
      </c>
      <c r="Z11" s="78">
        <v>2194</v>
      </c>
      <c r="AA11" s="78">
        <v>2574</v>
      </c>
      <c r="AB11" s="78">
        <v>2470</v>
      </c>
      <c r="AC11" s="95">
        <v>3338</v>
      </c>
      <c r="AD11" s="95">
        <v>3694</v>
      </c>
      <c r="AE11" s="95">
        <v>3766</v>
      </c>
    </row>
    <row r="12" spans="2:31" ht="13.5" customHeight="1" x14ac:dyDescent="0.25">
      <c r="B12" s="6" t="s">
        <v>170</v>
      </c>
      <c r="C12" s="76" t="s">
        <v>0</v>
      </c>
      <c r="D12" s="76" t="s">
        <v>0</v>
      </c>
      <c r="E12" s="76" t="s">
        <v>0</v>
      </c>
      <c r="F12" s="76" t="s">
        <v>0</v>
      </c>
      <c r="G12" s="77">
        <v>20</v>
      </c>
      <c r="H12" s="77">
        <v>490</v>
      </c>
      <c r="I12" s="77">
        <v>730</v>
      </c>
      <c r="J12" s="77">
        <v>657</v>
      </c>
      <c r="K12" s="77">
        <v>747</v>
      </c>
      <c r="L12" s="77">
        <v>958</v>
      </c>
      <c r="M12" s="77">
        <v>796</v>
      </c>
      <c r="N12" s="77">
        <v>287</v>
      </c>
      <c r="O12" s="77">
        <v>328</v>
      </c>
      <c r="P12" s="77">
        <v>318</v>
      </c>
      <c r="Q12" s="77">
        <v>521</v>
      </c>
      <c r="R12" s="77">
        <v>434</v>
      </c>
      <c r="S12" s="77">
        <v>714</v>
      </c>
      <c r="T12" s="77">
        <v>868</v>
      </c>
      <c r="U12" s="77">
        <v>1005</v>
      </c>
      <c r="V12" s="77">
        <v>1332</v>
      </c>
      <c r="W12" s="77">
        <v>927</v>
      </c>
      <c r="X12" s="77">
        <v>1082</v>
      </c>
      <c r="Y12" s="77">
        <v>861</v>
      </c>
      <c r="Z12" s="77">
        <v>1442</v>
      </c>
      <c r="AA12" s="77">
        <v>1383</v>
      </c>
      <c r="AB12" s="77">
        <v>1393</v>
      </c>
      <c r="AC12" s="94">
        <v>1515</v>
      </c>
      <c r="AD12" s="94">
        <v>954</v>
      </c>
      <c r="AE12" s="94">
        <v>910</v>
      </c>
    </row>
    <row r="13" spans="2:31" ht="13.5" customHeight="1" x14ac:dyDescent="0.25">
      <c r="B13" s="6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</row>
    <row r="14" spans="2:31" ht="13.5" customHeight="1" x14ac:dyDescent="0.25">
      <c r="B14" s="6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</row>
    <row r="15" spans="2:31" ht="13.5" customHeight="1" x14ac:dyDescent="0.25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2:31" ht="13.5" customHeight="1" x14ac:dyDescent="0.25">
      <c r="B16" s="47" t="s">
        <v>152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</row>
    <row r="17" spans="2:31" ht="13.5" customHeight="1" x14ac:dyDescent="0.25">
      <c r="B17" s="47" t="s">
        <v>115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</row>
    <row r="18" spans="2:31" ht="13.5" customHeight="1" x14ac:dyDescent="0.25">
      <c r="B18" s="50" t="s">
        <v>189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</row>
    <row r="19" spans="2:31" ht="13.5" customHeight="1" x14ac:dyDescent="0.25">
      <c r="B19" s="50" t="s">
        <v>190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</row>
    <row r="20" spans="2:31" x14ac:dyDescent="0.25">
      <c r="B20" s="50" t="s">
        <v>191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</row>
    <row r="21" spans="2:31" x14ac:dyDescent="0.25">
      <c r="B21" s="51" t="s">
        <v>127</v>
      </c>
      <c r="C21" s="56" t="s">
        <v>128</v>
      </c>
      <c r="D21" s="51"/>
      <c r="E21" s="51"/>
      <c r="F21" s="57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</row>
    <row r="22" spans="2:31" x14ac:dyDescent="0.25">
      <c r="B22" s="51"/>
      <c r="C22" s="53">
        <v>1997</v>
      </c>
      <c r="D22" s="53">
        <v>1998</v>
      </c>
      <c r="E22" s="53">
        <v>1999</v>
      </c>
      <c r="F22" s="53">
        <v>2000</v>
      </c>
      <c r="G22" s="53">
        <v>2001</v>
      </c>
      <c r="H22" s="53">
        <v>2002</v>
      </c>
      <c r="I22" s="53">
        <v>2003</v>
      </c>
      <c r="J22" s="53">
        <v>2004</v>
      </c>
      <c r="K22" s="53">
        <v>2005</v>
      </c>
      <c r="L22" s="53">
        <v>2006</v>
      </c>
      <c r="M22" s="53">
        <v>2007</v>
      </c>
      <c r="N22" s="53">
        <v>2008</v>
      </c>
      <c r="O22" s="53">
        <v>2009</v>
      </c>
      <c r="P22" s="53">
        <f t="shared" ref="P22:U22" si="2">P8</f>
        <v>2010</v>
      </c>
      <c r="Q22" s="53">
        <f t="shared" si="2"/>
        <v>2011</v>
      </c>
      <c r="R22" s="53">
        <f t="shared" si="2"/>
        <v>2012</v>
      </c>
      <c r="S22" s="53">
        <f t="shared" si="2"/>
        <v>2013</v>
      </c>
      <c r="T22" s="53">
        <f t="shared" si="2"/>
        <v>2014</v>
      </c>
      <c r="U22" s="53">
        <f t="shared" si="2"/>
        <v>2015</v>
      </c>
      <c r="V22" s="53">
        <f>V8</f>
        <v>2016</v>
      </c>
      <c r="W22" s="53">
        <f>W8</f>
        <v>2017</v>
      </c>
      <c r="X22" s="53">
        <v>2018</v>
      </c>
      <c r="Y22" s="53">
        <v>2019</v>
      </c>
      <c r="Z22" s="53">
        <f>+Y22+1</f>
        <v>2020</v>
      </c>
      <c r="AA22" s="53">
        <f>+Z22+1</f>
        <v>2021</v>
      </c>
      <c r="AB22" s="53">
        <f>+AA22+1</f>
        <v>2022</v>
      </c>
      <c r="AC22" s="53">
        <f>+AB22+1</f>
        <v>2023</v>
      </c>
      <c r="AD22" s="53">
        <f t="shared" ref="AD22:AE22" si="3">+AC22+1</f>
        <v>2024</v>
      </c>
      <c r="AE22" s="53">
        <f t="shared" si="3"/>
        <v>2025</v>
      </c>
    </row>
    <row r="23" spans="2:31" x14ac:dyDescent="0.25">
      <c r="B23" s="6" t="s">
        <v>97</v>
      </c>
      <c r="C23" s="78" t="s">
        <v>0</v>
      </c>
      <c r="D23" s="78" t="s">
        <v>0</v>
      </c>
      <c r="E23" s="79" t="s">
        <v>0</v>
      </c>
      <c r="F23" s="78">
        <v>770.3</v>
      </c>
      <c r="G23" s="77">
        <v>969.4</v>
      </c>
      <c r="H23" s="77">
        <v>1049.2</v>
      </c>
      <c r="I23" s="77">
        <v>1084.9000000000001</v>
      </c>
      <c r="J23" s="77">
        <v>1018.9</v>
      </c>
      <c r="K23" s="77">
        <v>960.9</v>
      </c>
      <c r="L23" s="77">
        <v>997.3</v>
      </c>
      <c r="M23" s="77">
        <v>965.6</v>
      </c>
      <c r="N23" s="77">
        <v>1008.7</v>
      </c>
      <c r="O23" s="77">
        <v>1006.8</v>
      </c>
      <c r="P23" s="77">
        <v>1082.0999999999999</v>
      </c>
      <c r="Q23" s="77">
        <v>1427.6</v>
      </c>
      <c r="R23" s="77">
        <v>1570.9</v>
      </c>
      <c r="S23" s="77">
        <v>1695.5</v>
      </c>
      <c r="T23" s="77">
        <v>1700.2929333249899</v>
      </c>
      <c r="U23" s="77">
        <v>1969.21780604483</v>
      </c>
      <c r="V23" s="77">
        <v>1986.7947992970001</v>
      </c>
      <c r="W23" s="77">
        <v>1779.0988161448022</v>
      </c>
      <c r="X23" s="77">
        <v>1723.7394637740249</v>
      </c>
      <c r="Y23" s="77">
        <v>1715.0155545624009</v>
      </c>
      <c r="Z23" s="77">
        <v>2036.0218121420889</v>
      </c>
      <c r="AA23" s="77">
        <v>2387.3848808729372</v>
      </c>
      <c r="AB23" s="77">
        <v>2938.8642235170141</v>
      </c>
      <c r="AC23" s="94">
        <v>2755.0446756614251</v>
      </c>
      <c r="AD23" s="94">
        <v>3657.209828106048</v>
      </c>
      <c r="AE23" s="94">
        <v>2969.5852671768785</v>
      </c>
    </row>
    <row r="24" spans="2:31" x14ac:dyDescent="0.25">
      <c r="B24" s="6" t="s">
        <v>168</v>
      </c>
      <c r="C24" s="78" t="s">
        <v>0</v>
      </c>
      <c r="D24" s="78" t="s">
        <v>0</v>
      </c>
      <c r="E24" s="78" t="s">
        <v>0</v>
      </c>
      <c r="F24" s="78" t="s">
        <v>0</v>
      </c>
      <c r="G24" s="78">
        <v>224.8</v>
      </c>
      <c r="H24" s="78">
        <v>227.6</v>
      </c>
      <c r="I24" s="78">
        <v>183.6</v>
      </c>
      <c r="J24" s="78">
        <v>178.6</v>
      </c>
      <c r="K24" s="78">
        <v>190</v>
      </c>
      <c r="L24" s="78">
        <v>211.9</v>
      </c>
      <c r="M24" s="78">
        <v>196.7</v>
      </c>
      <c r="N24" s="78">
        <v>214.6</v>
      </c>
      <c r="O24" s="78">
        <v>262.3</v>
      </c>
      <c r="P24" s="78">
        <v>290.10000000000002</v>
      </c>
      <c r="Q24" s="78">
        <v>379.2</v>
      </c>
      <c r="R24" s="78">
        <v>390.9</v>
      </c>
      <c r="S24" s="78">
        <v>517.9</v>
      </c>
      <c r="T24" s="78">
        <v>413.05969491538002</v>
      </c>
      <c r="U24" s="78">
        <v>471.23420600242298</v>
      </c>
      <c r="V24" s="78">
        <v>465.374435898</v>
      </c>
      <c r="W24" s="78">
        <v>382.74115421816037</v>
      </c>
      <c r="X24" s="78">
        <v>358.18675231131635</v>
      </c>
      <c r="Y24" s="78">
        <v>315.91774839229686</v>
      </c>
      <c r="Z24" s="78">
        <v>357.14071684871601</v>
      </c>
      <c r="AA24" s="78">
        <v>384.77035960993027</v>
      </c>
      <c r="AB24" s="78">
        <v>453.33153965005278</v>
      </c>
      <c r="AC24" s="95">
        <v>498.17257199002881</v>
      </c>
      <c r="AD24" s="95">
        <v>667.45686682931409</v>
      </c>
      <c r="AE24" s="95">
        <v>511.27124828326401</v>
      </c>
    </row>
    <row r="25" spans="2:31" x14ac:dyDescent="0.25">
      <c r="B25" s="6" t="s">
        <v>169</v>
      </c>
      <c r="C25" s="78" t="s">
        <v>0</v>
      </c>
      <c r="D25" s="78" t="s">
        <v>0</v>
      </c>
      <c r="E25" s="79" t="s">
        <v>0</v>
      </c>
      <c r="F25" s="78" t="s">
        <v>0</v>
      </c>
      <c r="G25" s="78">
        <v>723.9</v>
      </c>
      <c r="H25" s="78">
        <v>814.5</v>
      </c>
      <c r="I25" s="78">
        <v>853.6</v>
      </c>
      <c r="J25" s="78">
        <v>802.2</v>
      </c>
      <c r="K25" s="78">
        <v>670.9</v>
      </c>
      <c r="L25" s="78">
        <v>655.20000000000005</v>
      </c>
      <c r="M25" s="78">
        <v>615.1</v>
      </c>
      <c r="N25" s="78">
        <v>633.70000000000005</v>
      </c>
      <c r="O25" s="78">
        <v>594.20000000000005</v>
      </c>
      <c r="P25" s="78">
        <v>629.29999999999995</v>
      </c>
      <c r="Q25" s="78">
        <v>831.2</v>
      </c>
      <c r="R25" s="78">
        <v>927.7</v>
      </c>
      <c r="S25" s="78">
        <v>849.2</v>
      </c>
      <c r="T25" s="78">
        <v>868.00740165853199</v>
      </c>
      <c r="U25" s="78">
        <v>1008.43684094098</v>
      </c>
      <c r="V25" s="78">
        <v>1040.744808511</v>
      </c>
      <c r="W25" s="78">
        <v>974.59681551779818</v>
      </c>
      <c r="X25" s="78">
        <v>949.23993611656863</v>
      </c>
      <c r="Y25" s="78">
        <v>1004.6419565647175</v>
      </c>
      <c r="Z25" s="78">
        <v>1188.1828645132478</v>
      </c>
      <c r="AA25" s="78">
        <v>1414.7660732440925</v>
      </c>
      <c r="AB25" s="78">
        <v>1757.6769024086775</v>
      </c>
      <c r="AC25" s="95">
        <v>1699.6549171342238</v>
      </c>
      <c r="AD25" s="95">
        <v>2813.8532427036594</v>
      </c>
      <c r="AE25" s="95">
        <v>2280.8134718329497</v>
      </c>
    </row>
    <row r="26" spans="2:31" x14ac:dyDescent="0.25">
      <c r="B26" s="6" t="s">
        <v>170</v>
      </c>
      <c r="C26" s="78" t="s">
        <v>0</v>
      </c>
      <c r="D26" s="78" t="s">
        <v>0</v>
      </c>
      <c r="E26" s="78" t="s">
        <v>0</v>
      </c>
      <c r="F26" s="78" t="s">
        <v>0</v>
      </c>
      <c r="G26" s="77">
        <v>20.7</v>
      </c>
      <c r="H26" s="77">
        <v>7.1</v>
      </c>
      <c r="I26" s="77">
        <v>47.7</v>
      </c>
      <c r="J26" s="77">
        <v>38.1</v>
      </c>
      <c r="K26" s="77">
        <v>100</v>
      </c>
      <c r="L26" s="77">
        <v>130.1</v>
      </c>
      <c r="M26" s="77">
        <v>153.80000000000001</v>
      </c>
      <c r="N26" s="77">
        <v>160.4</v>
      </c>
      <c r="O26" s="77">
        <v>150.30000000000001</v>
      </c>
      <c r="P26" s="77">
        <v>162.69999999999999</v>
      </c>
      <c r="Q26" s="77">
        <v>217.2</v>
      </c>
      <c r="R26" s="77">
        <v>252.3</v>
      </c>
      <c r="S26" s="77">
        <v>328.5</v>
      </c>
      <c r="T26" s="77">
        <v>419.225836751082</v>
      </c>
      <c r="U26" s="77">
        <v>489.546759101421</v>
      </c>
      <c r="V26" s="77">
        <v>480.67555488800002</v>
      </c>
      <c r="W26" s="77">
        <v>421.7608464088438</v>
      </c>
      <c r="X26" s="77">
        <v>416.31277534613992</v>
      </c>
      <c r="Y26" s="77">
        <v>394.45584960538628</v>
      </c>
      <c r="Z26" s="77">
        <v>490.69823078012507</v>
      </c>
      <c r="AA26" s="77">
        <v>587.84844801891472</v>
      </c>
      <c r="AB26" s="77">
        <v>727.85578145828481</v>
      </c>
      <c r="AC26" s="94">
        <v>557.21718653717176</v>
      </c>
      <c r="AD26" s="94">
        <v>175.89971857307401</v>
      </c>
      <c r="AE26" s="94">
        <v>177.50054706066516</v>
      </c>
    </row>
    <row r="27" spans="2:31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2:3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2:31" x14ac:dyDescent="0.25">
      <c r="B29" s="14" t="str">
        <f>'Tab 1'!B46</f>
        <v>"Kilde: Finans Norge Skadestatistikk for landbasert forsikring, oppdatet per 31.12.2025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2:31" x14ac:dyDescent="0.25">
      <c r="B30" s="21" t="str">
        <f>'Tab 1'!B47</f>
        <v xml:space="preserve">"Source: Finance Norway Non life claims statistics 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2:31" x14ac:dyDescent="0.25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2:31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2:29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2:29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2:29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2:29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2:29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2:29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2:29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2:29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2:29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2:29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2:29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2:29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2:29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scale="85" fitToWidth="2" orientation="landscape" r:id="rId1"/>
  <headerFooter alignWithMargins="0"/>
  <colBreaks count="1" manualBreakCount="1">
    <brk id="9" min="1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03DAF-1E60-4F9E-A0BF-64C99E930512}">
  <sheetPr codeName="Ark2"/>
  <dimension ref="B1:AE57"/>
  <sheetViews>
    <sheetView showGridLines="0" showRowColHeaders="0" showOutlineSymbols="0" zoomScale="80" zoomScaleNormal="80" zoomScaleSheetLayoutView="70" workbookViewId="0">
      <pane xSplit="2" topLeftCell="J1" activePane="topRight" state="frozen"/>
      <selection activeCell="C23" sqref="C23:AB26"/>
      <selection pane="topRight" activeCell="B46" sqref="B46"/>
    </sheetView>
  </sheetViews>
  <sheetFormatPr defaultColWidth="11.5546875" defaultRowHeight="13.2" x14ac:dyDescent="0.25"/>
  <cols>
    <col min="1" max="1" width="4.77734375" customWidth="1"/>
    <col min="2" max="2" width="55.21875" customWidth="1"/>
    <col min="3" max="25" width="12.77734375" customWidth="1"/>
    <col min="26" max="31" width="11.44140625" bestFit="1" customWidth="1"/>
    <col min="32" max="256" width="9.21875" customWidth="1"/>
  </cols>
  <sheetData>
    <row r="1" spans="2:31" x14ac:dyDescent="0.25">
      <c r="B1" s="2"/>
      <c r="C1" s="1"/>
      <c r="D1" s="1"/>
      <c r="E1" s="1"/>
      <c r="F1" s="1"/>
      <c r="G1" s="1"/>
      <c r="H1" s="1"/>
      <c r="I1" s="1"/>
    </row>
    <row r="2" spans="2:31" x14ac:dyDescent="0.25">
      <c r="B2" s="47" t="s">
        <v>110</v>
      </c>
      <c r="C2" s="47"/>
      <c r="D2" s="47"/>
      <c r="E2" s="47"/>
      <c r="F2" s="48"/>
      <c r="G2" s="48"/>
      <c r="H2" s="48"/>
      <c r="I2" s="48"/>
      <c r="J2" s="64"/>
      <c r="K2" s="64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2:31" x14ac:dyDescent="0.25">
      <c r="B3" s="47" t="s">
        <v>109</v>
      </c>
      <c r="C3" s="48"/>
      <c r="D3" s="48"/>
      <c r="E3" s="48"/>
      <c r="F3" s="48"/>
      <c r="G3" s="48"/>
      <c r="H3" s="48"/>
      <c r="I3" s="48"/>
      <c r="J3" s="64"/>
      <c r="K3" s="64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2:31" ht="15" customHeight="1" x14ac:dyDescent="0.25">
      <c r="B4" s="66" t="s">
        <v>117</v>
      </c>
      <c r="C4" s="48"/>
      <c r="D4" s="48"/>
      <c r="E4" s="48"/>
      <c r="F4" s="48"/>
      <c r="G4" s="48"/>
      <c r="H4" s="48"/>
      <c r="I4" s="48"/>
      <c r="J4" s="64"/>
      <c r="K4" s="64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2:31" ht="13.5" customHeight="1" x14ac:dyDescent="0.25">
      <c r="B5" s="60"/>
      <c r="C5" s="60"/>
      <c r="D5" s="60"/>
      <c r="E5" s="60"/>
      <c r="F5" s="60"/>
      <c r="G5" s="60"/>
      <c r="H5" s="60"/>
      <c r="I5" s="48"/>
      <c r="J5" s="64"/>
      <c r="K5" s="64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</row>
    <row r="6" spans="2:31" ht="13.5" customHeight="1" x14ac:dyDescent="0.25">
      <c r="B6" s="51" t="s">
        <v>193</v>
      </c>
      <c r="C6" s="53">
        <v>1997</v>
      </c>
      <c r="D6" s="53">
        <v>1998</v>
      </c>
      <c r="E6" s="53">
        <v>1999</v>
      </c>
      <c r="F6" s="53">
        <v>2000</v>
      </c>
      <c r="G6" s="53">
        <v>2001</v>
      </c>
      <c r="H6" s="53">
        <v>2002</v>
      </c>
      <c r="I6" s="53">
        <v>2003</v>
      </c>
      <c r="J6" s="53">
        <v>2004</v>
      </c>
      <c r="K6" s="53">
        <v>2005</v>
      </c>
      <c r="L6" s="53">
        <v>2006</v>
      </c>
      <c r="M6" s="53">
        <v>2007</v>
      </c>
      <c r="N6" s="53">
        <v>2008</v>
      </c>
      <c r="O6" s="53">
        <v>2009</v>
      </c>
      <c r="P6" s="53">
        <v>2010</v>
      </c>
      <c r="Q6" s="53">
        <v>2011</v>
      </c>
      <c r="R6" s="53">
        <v>2012</v>
      </c>
      <c r="S6" s="53">
        <f t="shared" ref="S6:X6" si="0">R6+1</f>
        <v>2013</v>
      </c>
      <c r="T6" s="53">
        <f t="shared" si="0"/>
        <v>2014</v>
      </c>
      <c r="U6" s="53">
        <f t="shared" si="0"/>
        <v>2015</v>
      </c>
      <c r="V6" s="53">
        <f t="shared" si="0"/>
        <v>2016</v>
      </c>
      <c r="W6" s="53">
        <f t="shared" si="0"/>
        <v>2017</v>
      </c>
      <c r="X6" s="53">
        <f t="shared" si="0"/>
        <v>2018</v>
      </c>
      <c r="Y6" s="53">
        <f t="shared" ref="Y6:AE6" si="1">X6+1</f>
        <v>2019</v>
      </c>
      <c r="Z6" s="53">
        <f t="shared" si="1"/>
        <v>2020</v>
      </c>
      <c r="AA6" s="53">
        <f t="shared" si="1"/>
        <v>2021</v>
      </c>
      <c r="AB6" s="53">
        <f t="shared" si="1"/>
        <v>2022</v>
      </c>
      <c r="AC6" s="53">
        <f t="shared" si="1"/>
        <v>2023</v>
      </c>
      <c r="AD6" s="53">
        <f t="shared" si="1"/>
        <v>2024</v>
      </c>
      <c r="AE6" s="53">
        <f t="shared" si="1"/>
        <v>2025</v>
      </c>
    </row>
    <row r="7" spans="2:31" ht="13.5" customHeight="1" x14ac:dyDescent="0.25">
      <c r="B7" s="6" t="s">
        <v>84</v>
      </c>
      <c r="C7" s="42">
        <v>933110</v>
      </c>
      <c r="D7" s="42">
        <v>954411</v>
      </c>
      <c r="E7" s="42">
        <v>1042957</v>
      </c>
      <c r="F7" s="42">
        <v>1039520</v>
      </c>
      <c r="G7" s="42">
        <v>996886.2</v>
      </c>
      <c r="H7" s="42">
        <v>1034059</v>
      </c>
      <c r="I7" s="42">
        <v>1014116</v>
      </c>
      <c r="J7" s="39">
        <v>1021655</v>
      </c>
      <c r="K7" s="39">
        <v>1002208</v>
      </c>
      <c r="L7" s="39">
        <v>1057298</v>
      </c>
      <c r="M7" s="39">
        <v>1150023</v>
      </c>
      <c r="N7" s="39">
        <v>1257480</v>
      </c>
      <c r="O7" s="39">
        <v>1297207</v>
      </c>
      <c r="P7" s="39">
        <v>1434021</v>
      </c>
      <c r="Q7" s="39">
        <v>1471717</v>
      </c>
      <c r="R7" s="39">
        <v>1482594</v>
      </c>
      <c r="S7" s="39">
        <v>1802137.0735279899</v>
      </c>
      <c r="T7" s="39">
        <v>1812537.96941546</v>
      </c>
      <c r="U7" s="39">
        <v>1873934.29187228</v>
      </c>
      <c r="V7" s="39">
        <v>1873571.660366575</v>
      </c>
      <c r="W7" s="39">
        <v>1914669.0099414669</v>
      </c>
      <c r="X7" s="39">
        <v>2118780.1395823145</v>
      </c>
      <c r="Y7" s="39">
        <v>2227308.6919127963</v>
      </c>
      <c r="Z7" s="39">
        <v>2421842.5613065525</v>
      </c>
      <c r="AA7" s="39">
        <v>2275081.0938493535</v>
      </c>
      <c r="AB7" s="39">
        <v>2558134.6345113777</v>
      </c>
      <c r="AC7" s="39">
        <v>2599274.1007978511</v>
      </c>
      <c r="AD7" s="39">
        <v>2712262.1249523698</v>
      </c>
      <c r="AE7" s="39">
        <v>2603497.349999968</v>
      </c>
    </row>
    <row r="8" spans="2:31" ht="13.5" customHeight="1" x14ac:dyDescent="0.25">
      <c r="B8" s="6" t="s">
        <v>85</v>
      </c>
      <c r="C8" s="42">
        <v>483914</v>
      </c>
      <c r="D8" s="42">
        <v>498477</v>
      </c>
      <c r="E8" s="42">
        <v>541643</v>
      </c>
      <c r="F8" s="42">
        <v>541231</v>
      </c>
      <c r="G8" s="42">
        <v>521384.2</v>
      </c>
      <c r="H8" s="42">
        <v>537436</v>
      </c>
      <c r="I8" s="42">
        <v>528162</v>
      </c>
      <c r="J8" s="39">
        <v>537148</v>
      </c>
      <c r="K8" s="39">
        <v>517370</v>
      </c>
      <c r="L8" s="39">
        <v>535897</v>
      </c>
      <c r="M8" s="39">
        <v>565666</v>
      </c>
      <c r="N8" s="39">
        <v>628340</v>
      </c>
      <c r="O8" s="39">
        <v>648928</v>
      </c>
      <c r="P8" s="39">
        <v>694145</v>
      </c>
      <c r="Q8" s="39">
        <v>695201</v>
      </c>
      <c r="R8" s="39">
        <v>650088</v>
      </c>
      <c r="S8" s="39">
        <v>718539</v>
      </c>
      <c r="T8" s="39">
        <v>634112</v>
      </c>
      <c r="U8" s="39">
        <v>635550.76978571399</v>
      </c>
      <c r="V8" s="39">
        <v>673665.88803002005</v>
      </c>
      <c r="W8" s="39">
        <v>659386.10059192823</v>
      </c>
      <c r="X8" s="39">
        <v>682061.20020328846</v>
      </c>
      <c r="Y8" s="39">
        <v>700505.74065171904</v>
      </c>
      <c r="Z8" s="39">
        <v>735648.49503139011</v>
      </c>
      <c r="AA8" s="39">
        <v>731632.30798953655</v>
      </c>
      <c r="AB8" s="39">
        <v>812806.60916143493</v>
      </c>
      <c r="AC8" s="39">
        <v>893034.57543946186</v>
      </c>
      <c r="AD8" s="39">
        <v>929824.88947982062</v>
      </c>
      <c r="AE8" s="39">
        <v>881570.37905999995</v>
      </c>
    </row>
    <row r="9" spans="2:31" ht="13.5" customHeight="1" x14ac:dyDescent="0.25">
      <c r="B9" s="6" t="s">
        <v>86</v>
      </c>
      <c r="C9" s="42">
        <v>66522</v>
      </c>
      <c r="D9" s="42">
        <v>61199</v>
      </c>
      <c r="E9" s="42">
        <v>60100</v>
      </c>
      <c r="F9" s="42">
        <v>56506</v>
      </c>
      <c r="G9" s="42">
        <v>49311</v>
      </c>
      <c r="H9" s="42">
        <v>49119</v>
      </c>
      <c r="I9" s="42">
        <v>48662</v>
      </c>
      <c r="J9" s="39">
        <v>46882</v>
      </c>
      <c r="K9" s="39">
        <v>45611</v>
      </c>
      <c r="L9" s="39">
        <v>58772</v>
      </c>
      <c r="M9" s="39">
        <v>60756</v>
      </c>
      <c r="N9" s="39">
        <v>63363</v>
      </c>
      <c r="O9" s="39">
        <v>61449</v>
      </c>
      <c r="P9" s="39">
        <v>64670</v>
      </c>
      <c r="Q9" s="39">
        <v>69655</v>
      </c>
      <c r="R9" s="39">
        <v>61027</v>
      </c>
      <c r="S9" s="39">
        <v>61801</v>
      </c>
      <c r="T9" s="39">
        <v>148943.35323620201</v>
      </c>
      <c r="U9" s="39">
        <v>148181.65364262799</v>
      </c>
      <c r="V9" s="39">
        <v>142891.254174823</v>
      </c>
      <c r="W9" s="39">
        <v>188881.58277912228</v>
      </c>
      <c r="X9" s="39">
        <v>226601.60727055313</v>
      </c>
      <c r="Y9" s="39">
        <v>180848.99507324363</v>
      </c>
      <c r="Z9" s="39">
        <v>169895.53994618845</v>
      </c>
      <c r="AA9" s="39">
        <v>220181.66368460387</v>
      </c>
      <c r="AB9" s="39">
        <v>194844.53500896867</v>
      </c>
      <c r="AC9" s="39">
        <v>224147.36424663675</v>
      </c>
      <c r="AD9" s="39">
        <v>213780.37374887895</v>
      </c>
      <c r="AE9" s="39">
        <v>189181.97094000014</v>
      </c>
    </row>
    <row r="10" spans="2:31" ht="13.5" customHeight="1" x14ac:dyDescent="0.25">
      <c r="B10" s="6" t="s">
        <v>87</v>
      </c>
      <c r="C10" s="42">
        <v>183212</v>
      </c>
      <c r="D10" s="42">
        <v>168473</v>
      </c>
      <c r="E10" s="42">
        <v>188208</v>
      </c>
      <c r="F10" s="42">
        <v>191933</v>
      </c>
      <c r="G10" s="42">
        <v>175253</v>
      </c>
      <c r="H10" s="42">
        <v>188285</v>
      </c>
      <c r="I10" s="42">
        <v>177289</v>
      </c>
      <c r="J10" s="39">
        <v>161985</v>
      </c>
      <c r="K10" s="39">
        <v>150705</v>
      </c>
      <c r="L10" s="39">
        <v>161100</v>
      </c>
      <c r="M10" s="39">
        <v>172279</v>
      </c>
      <c r="N10" s="39">
        <v>187575</v>
      </c>
      <c r="O10" s="39">
        <v>226437</v>
      </c>
      <c r="P10" s="39">
        <v>264139</v>
      </c>
      <c r="Q10" s="39">
        <v>263218</v>
      </c>
      <c r="R10" s="39">
        <v>243389</v>
      </c>
      <c r="S10" s="39">
        <v>279819</v>
      </c>
      <c r="T10" s="39">
        <v>296649</v>
      </c>
      <c r="U10" s="39">
        <v>305854.777466667</v>
      </c>
      <c r="V10" s="39">
        <v>334517.38835614501</v>
      </c>
      <c r="W10" s="39">
        <v>312410.11965267966</v>
      </c>
      <c r="X10" s="39">
        <v>401911.93909904256</v>
      </c>
      <c r="Y10" s="39">
        <v>436422.05680252536</v>
      </c>
      <c r="Z10" s="39">
        <v>479818.33846073353</v>
      </c>
      <c r="AA10" s="39">
        <v>455343.2281054082</v>
      </c>
      <c r="AB10" s="39">
        <v>410835.95298472245</v>
      </c>
      <c r="AC10" s="39">
        <v>450068.52559340064</v>
      </c>
      <c r="AD10" s="39">
        <v>471768.76188981324</v>
      </c>
      <c r="AE10" s="39">
        <v>425729</v>
      </c>
    </row>
    <row r="11" spans="2:31" ht="13.5" customHeight="1" x14ac:dyDescent="0.25">
      <c r="B11" s="6" t="s">
        <v>131</v>
      </c>
      <c r="C11" s="42">
        <v>55344</v>
      </c>
      <c r="D11" s="42">
        <v>68463</v>
      </c>
      <c r="E11" s="42">
        <v>68629</v>
      </c>
      <c r="F11" s="42">
        <v>68671</v>
      </c>
      <c r="G11" s="42">
        <v>64749</v>
      </c>
      <c r="H11" s="42">
        <v>61592</v>
      </c>
      <c r="I11" s="42">
        <v>45873</v>
      </c>
      <c r="J11" s="42">
        <v>42586</v>
      </c>
      <c r="K11" s="42">
        <v>40804</v>
      </c>
      <c r="L11" s="42">
        <v>47841</v>
      </c>
      <c r="M11" s="42">
        <v>53867</v>
      </c>
      <c r="N11" s="42">
        <v>56836</v>
      </c>
      <c r="O11" s="42">
        <v>49775</v>
      </c>
      <c r="P11" s="42">
        <v>50435</v>
      </c>
      <c r="Q11" s="39">
        <v>49158</v>
      </c>
      <c r="R11" s="39">
        <v>38994</v>
      </c>
      <c r="S11" s="39">
        <v>42880</v>
      </c>
      <c r="T11" s="39">
        <v>46146</v>
      </c>
      <c r="U11" s="39">
        <v>42956.936227272701</v>
      </c>
      <c r="V11" s="39">
        <v>40113.599095906997</v>
      </c>
      <c r="W11" s="39">
        <v>39410.456254180601</v>
      </c>
      <c r="X11" s="39">
        <v>47104.096671444495</v>
      </c>
      <c r="Y11" s="39">
        <v>46862.684981684986</v>
      </c>
      <c r="Z11" s="39">
        <v>45810.752901417422</v>
      </c>
      <c r="AA11" s="39">
        <v>47091.596212135693</v>
      </c>
      <c r="AB11" s="39">
        <v>44703.941502659662</v>
      </c>
      <c r="AC11" s="39">
        <v>54048.423475075651</v>
      </c>
      <c r="AD11" s="39">
        <v>58959.321388756172</v>
      </c>
      <c r="AE11" s="39">
        <v>48783</v>
      </c>
    </row>
    <row r="12" spans="2:31" ht="13.5" customHeight="1" x14ac:dyDescent="0.25">
      <c r="B12" s="6" t="s">
        <v>88</v>
      </c>
      <c r="C12" s="42">
        <v>7439</v>
      </c>
      <c r="D12" s="42">
        <v>9020</v>
      </c>
      <c r="E12" s="42">
        <v>9385</v>
      </c>
      <c r="F12" s="42">
        <v>7634</v>
      </c>
      <c r="G12" s="42">
        <v>6510</v>
      </c>
      <c r="H12" s="42">
        <v>6509</v>
      </c>
      <c r="I12" s="42">
        <v>8026</v>
      </c>
      <c r="J12" s="39">
        <v>6566</v>
      </c>
      <c r="K12" s="39">
        <v>6132</v>
      </c>
      <c r="L12" s="39">
        <v>6086</v>
      </c>
      <c r="M12" s="39">
        <v>7483</v>
      </c>
      <c r="N12" s="39">
        <v>8096</v>
      </c>
      <c r="O12" s="39">
        <v>8345</v>
      </c>
      <c r="P12" s="39">
        <v>9511</v>
      </c>
      <c r="Q12" s="39">
        <v>8832</v>
      </c>
      <c r="R12" s="39">
        <v>8926</v>
      </c>
      <c r="S12" s="39">
        <v>9389</v>
      </c>
      <c r="T12" s="39">
        <v>9129</v>
      </c>
      <c r="U12" s="39">
        <v>9685</v>
      </c>
      <c r="V12" s="39">
        <v>9463</v>
      </c>
      <c r="W12" s="39">
        <v>10163.02716734694</v>
      </c>
      <c r="X12" s="39">
        <v>10868.335804081633</v>
      </c>
      <c r="Y12" s="39">
        <v>9550.4275265306132</v>
      </c>
      <c r="Z12" s="39">
        <v>8509.779069387756</v>
      </c>
      <c r="AA12" s="39">
        <v>8798.6610285714287</v>
      </c>
      <c r="AB12" s="39">
        <v>8629.6967836734693</v>
      </c>
      <c r="AC12" s="39">
        <v>9254.1604571428579</v>
      </c>
      <c r="AD12" s="39">
        <v>10117.320163265305</v>
      </c>
      <c r="AE12" s="39">
        <v>10448</v>
      </c>
    </row>
    <row r="13" spans="2:31" ht="13.5" customHeight="1" x14ac:dyDescent="0.25">
      <c r="B13" s="6" t="s">
        <v>153</v>
      </c>
      <c r="C13" s="31" t="s">
        <v>0</v>
      </c>
      <c r="D13" s="42" t="s">
        <v>0</v>
      </c>
      <c r="E13" s="42" t="s">
        <v>0</v>
      </c>
      <c r="F13" s="42" t="s">
        <v>0</v>
      </c>
      <c r="G13" s="42">
        <v>2296</v>
      </c>
      <c r="H13" s="42">
        <v>3886</v>
      </c>
      <c r="I13" s="42">
        <v>4034</v>
      </c>
      <c r="J13" s="39">
        <v>4604</v>
      </c>
      <c r="K13" s="39">
        <v>3666</v>
      </c>
      <c r="L13" s="39">
        <v>3345</v>
      </c>
      <c r="M13" s="39">
        <v>4073</v>
      </c>
      <c r="N13" s="39">
        <v>4527</v>
      </c>
      <c r="O13" s="39">
        <v>6028</v>
      </c>
      <c r="P13" s="39">
        <v>3627</v>
      </c>
      <c r="Q13" s="39">
        <v>4563</v>
      </c>
      <c r="R13" s="39">
        <v>4526</v>
      </c>
      <c r="S13" s="39">
        <v>4064</v>
      </c>
      <c r="T13" s="39">
        <v>4549</v>
      </c>
      <c r="U13" s="39">
        <v>5158</v>
      </c>
      <c r="V13" s="39">
        <v>4979</v>
      </c>
      <c r="W13" s="39">
        <v>4569</v>
      </c>
      <c r="X13" s="39">
        <v>4525</v>
      </c>
      <c r="Y13" s="39">
        <v>5250</v>
      </c>
      <c r="Z13" s="39">
        <v>5522</v>
      </c>
      <c r="AA13" s="39">
        <v>5593</v>
      </c>
      <c r="AB13" s="39">
        <v>6040</v>
      </c>
      <c r="AC13" s="39">
        <v>6808</v>
      </c>
      <c r="AD13" s="39">
        <v>7488</v>
      </c>
      <c r="AE13" s="39">
        <v>7472</v>
      </c>
    </row>
    <row r="14" spans="2:31" ht="13.5" customHeight="1" x14ac:dyDescent="0.25">
      <c r="B14" s="6" t="s">
        <v>66</v>
      </c>
      <c r="C14" s="42">
        <v>14201</v>
      </c>
      <c r="D14" s="42">
        <v>16337</v>
      </c>
      <c r="E14" s="42">
        <v>18110</v>
      </c>
      <c r="F14" s="42">
        <v>14820</v>
      </c>
      <c r="G14" s="42">
        <v>13095</v>
      </c>
      <c r="H14" s="42">
        <v>11797</v>
      </c>
      <c r="I14" s="42">
        <v>14685</v>
      </c>
      <c r="J14" s="39">
        <v>14806</v>
      </c>
      <c r="K14" s="39">
        <v>15093</v>
      </c>
      <c r="L14" s="39">
        <v>12570</v>
      </c>
      <c r="M14" s="39">
        <v>12629</v>
      </c>
      <c r="N14" s="39">
        <v>15788</v>
      </c>
      <c r="O14" s="39">
        <v>14406</v>
      </c>
      <c r="P14" s="39">
        <v>14884</v>
      </c>
      <c r="Q14" s="39">
        <v>14877</v>
      </c>
      <c r="R14" s="39">
        <v>16278</v>
      </c>
      <c r="S14" s="39">
        <v>18904</v>
      </c>
      <c r="T14" s="39">
        <v>22664</v>
      </c>
      <c r="U14" s="39">
        <v>24133</v>
      </c>
      <c r="V14" s="39">
        <v>25480.007092866999</v>
      </c>
      <c r="W14" s="39">
        <v>23196.560000000001</v>
      </c>
      <c r="X14" s="39">
        <v>24026.283333333333</v>
      </c>
      <c r="Y14" s="39">
        <v>27254.799999999999</v>
      </c>
      <c r="Z14" s="39">
        <v>27600.996666666666</v>
      </c>
      <c r="AA14" s="39">
        <v>31589.073333333334</v>
      </c>
      <c r="AB14" s="39">
        <v>37157.663333333338</v>
      </c>
      <c r="AC14" s="39">
        <v>40856.303333333337</v>
      </c>
      <c r="AD14" s="39">
        <v>45308.126666666671</v>
      </c>
      <c r="AE14" s="39">
        <v>49784</v>
      </c>
    </row>
    <row r="15" spans="2:31" ht="13.5" customHeight="1" x14ac:dyDescent="0.25">
      <c r="B15" s="6" t="s">
        <v>154</v>
      </c>
      <c r="C15" s="31" t="s">
        <v>0</v>
      </c>
      <c r="D15" s="42" t="s">
        <v>0</v>
      </c>
      <c r="E15" s="42" t="s">
        <v>0</v>
      </c>
      <c r="F15" s="42" t="s">
        <v>0</v>
      </c>
      <c r="G15" s="31" t="s">
        <v>0</v>
      </c>
      <c r="H15" s="42" t="s">
        <v>0</v>
      </c>
      <c r="I15" s="42" t="s">
        <v>0</v>
      </c>
      <c r="J15" s="42" t="s">
        <v>0</v>
      </c>
      <c r="K15" s="31" t="s">
        <v>0</v>
      </c>
      <c r="L15" s="42" t="s">
        <v>0</v>
      </c>
      <c r="M15" s="42" t="s">
        <v>0</v>
      </c>
      <c r="N15" s="42" t="s">
        <v>0</v>
      </c>
      <c r="O15" s="31" t="s">
        <v>0</v>
      </c>
      <c r="P15" s="42" t="s">
        <v>0</v>
      </c>
      <c r="Q15" s="42" t="s">
        <v>0</v>
      </c>
      <c r="R15" s="42" t="s">
        <v>0</v>
      </c>
      <c r="S15" s="42">
        <v>4539.3666666666704</v>
      </c>
      <c r="T15" s="42">
        <v>4802</v>
      </c>
      <c r="U15" s="42">
        <v>4554</v>
      </c>
      <c r="V15" s="42">
        <v>5258</v>
      </c>
      <c r="W15" s="42">
        <v>5464</v>
      </c>
      <c r="X15" s="42">
        <v>5769</v>
      </c>
      <c r="Y15" s="42">
        <v>6375</v>
      </c>
      <c r="Z15" s="39">
        <v>6379</v>
      </c>
      <c r="AA15" s="39">
        <v>7894</v>
      </c>
      <c r="AB15" s="39">
        <v>7387</v>
      </c>
      <c r="AC15" s="39">
        <v>9583</v>
      </c>
      <c r="AD15" s="39">
        <v>9944</v>
      </c>
      <c r="AE15" s="39">
        <v>10277</v>
      </c>
    </row>
    <row r="16" spans="2:31" ht="13.5" customHeight="1" x14ac:dyDescent="0.25">
      <c r="B16" s="6" t="s">
        <v>156</v>
      </c>
      <c r="C16" s="31" t="s">
        <v>0</v>
      </c>
      <c r="D16" s="42" t="s">
        <v>0</v>
      </c>
      <c r="E16" s="42" t="s">
        <v>0</v>
      </c>
      <c r="F16" s="42" t="s">
        <v>0</v>
      </c>
      <c r="G16" s="31" t="s">
        <v>0</v>
      </c>
      <c r="H16" s="42" t="s">
        <v>0</v>
      </c>
      <c r="I16" s="42" t="s">
        <v>0</v>
      </c>
      <c r="J16" s="42" t="s">
        <v>0</v>
      </c>
      <c r="K16" s="31" t="s">
        <v>0</v>
      </c>
      <c r="L16" s="42" t="s">
        <v>0</v>
      </c>
      <c r="M16" s="42" t="s">
        <v>0</v>
      </c>
      <c r="N16" s="42" t="s">
        <v>0</v>
      </c>
      <c r="O16" s="31" t="s">
        <v>0</v>
      </c>
      <c r="P16" s="42" t="s">
        <v>0</v>
      </c>
      <c r="Q16" s="42" t="s">
        <v>0</v>
      </c>
      <c r="R16" s="42" t="s">
        <v>0</v>
      </c>
      <c r="S16" s="42">
        <v>455</v>
      </c>
      <c r="T16" s="42">
        <v>575</v>
      </c>
      <c r="U16" s="42">
        <v>733</v>
      </c>
      <c r="V16" s="42">
        <v>918</v>
      </c>
      <c r="W16" s="42">
        <v>978</v>
      </c>
      <c r="X16" s="42">
        <v>1154</v>
      </c>
      <c r="Y16" s="42">
        <v>1628</v>
      </c>
      <c r="Z16" s="39">
        <v>1472</v>
      </c>
      <c r="AA16" s="39">
        <v>1922</v>
      </c>
      <c r="AB16" s="39">
        <v>2198</v>
      </c>
      <c r="AC16" s="39">
        <v>2456</v>
      </c>
      <c r="AD16" s="39">
        <v>2788</v>
      </c>
      <c r="AE16" s="39">
        <v>2867</v>
      </c>
    </row>
    <row r="17" spans="2:31" ht="13.5" customHeight="1" x14ac:dyDescent="0.25">
      <c r="B17" s="6" t="s">
        <v>155</v>
      </c>
      <c r="C17" s="31" t="s">
        <v>0</v>
      </c>
      <c r="D17" s="42" t="s">
        <v>0</v>
      </c>
      <c r="E17" s="42" t="s">
        <v>0</v>
      </c>
      <c r="F17" s="42" t="s">
        <v>0</v>
      </c>
      <c r="G17" s="31" t="s">
        <v>0</v>
      </c>
      <c r="H17" s="42" t="s">
        <v>0</v>
      </c>
      <c r="I17" s="42" t="s">
        <v>0</v>
      </c>
      <c r="J17" s="42" t="s">
        <v>0</v>
      </c>
      <c r="K17" s="31" t="s">
        <v>0</v>
      </c>
      <c r="L17" s="42" t="s">
        <v>0</v>
      </c>
      <c r="M17" s="42" t="s">
        <v>0</v>
      </c>
      <c r="N17" s="42" t="s">
        <v>0</v>
      </c>
      <c r="O17" s="31" t="s">
        <v>0</v>
      </c>
      <c r="P17" s="42" t="s">
        <v>0</v>
      </c>
      <c r="Q17" s="42" t="s">
        <v>0</v>
      </c>
      <c r="R17" s="42" t="s">
        <v>0</v>
      </c>
      <c r="S17" s="42">
        <v>179542</v>
      </c>
      <c r="T17" s="42">
        <v>200240.61617925501</v>
      </c>
      <c r="U17" s="42">
        <v>241263</v>
      </c>
      <c r="V17" s="42">
        <v>247116.93649583799</v>
      </c>
      <c r="W17" s="42">
        <v>269991.33667365054</v>
      </c>
      <c r="X17" s="42">
        <v>281786.98794041621</v>
      </c>
      <c r="Y17" s="42">
        <v>335300.03885714285</v>
      </c>
      <c r="Z17" s="39">
        <v>343016</v>
      </c>
      <c r="AA17" s="39">
        <v>430654</v>
      </c>
      <c r="AB17" s="39">
        <v>517184.1942857143</v>
      </c>
      <c r="AC17" s="39">
        <v>345908.52574309148</v>
      </c>
      <c r="AD17" s="39">
        <v>365256.53226725582</v>
      </c>
      <c r="AE17" s="39">
        <v>399330.99999996775</v>
      </c>
    </row>
    <row r="18" spans="2:31" ht="13.5" customHeight="1" x14ac:dyDescent="0.25">
      <c r="B18" s="6" t="s">
        <v>89</v>
      </c>
      <c r="C18" s="42">
        <v>84380</v>
      </c>
      <c r="D18" s="42">
        <v>95031</v>
      </c>
      <c r="E18" s="42">
        <v>115717</v>
      </c>
      <c r="F18" s="42">
        <v>114999</v>
      </c>
      <c r="G18" s="42">
        <v>118887</v>
      </c>
      <c r="H18" s="42">
        <v>128623</v>
      </c>
      <c r="I18" s="42">
        <v>139657</v>
      </c>
      <c r="J18" s="39">
        <v>160104</v>
      </c>
      <c r="K18" s="39">
        <v>175602</v>
      </c>
      <c r="L18" s="39">
        <v>190664</v>
      </c>
      <c r="M18" s="39">
        <v>225904</v>
      </c>
      <c r="N18" s="39">
        <v>242586</v>
      </c>
      <c r="O18" s="39">
        <v>228628</v>
      </c>
      <c r="P18" s="39">
        <v>260360</v>
      </c>
      <c r="Q18" s="39">
        <v>271586</v>
      </c>
      <c r="R18" s="39">
        <v>299510</v>
      </c>
      <c r="S18" s="39">
        <v>317630</v>
      </c>
      <c r="T18" s="39">
        <v>306308</v>
      </c>
      <c r="U18" s="39">
        <v>320739</v>
      </c>
      <c r="V18" s="39">
        <v>311962</v>
      </c>
      <c r="W18" s="39">
        <v>320312</v>
      </c>
      <c r="X18" s="39">
        <v>333492</v>
      </c>
      <c r="Y18" s="39">
        <v>351332</v>
      </c>
      <c r="Z18" s="39">
        <v>447542</v>
      </c>
      <c r="AA18" s="39">
        <v>169642</v>
      </c>
      <c r="AB18" s="39">
        <v>354485</v>
      </c>
      <c r="AC18" s="39">
        <v>391921.43589743588</v>
      </c>
      <c r="AD18" s="39">
        <v>421846.37179487181</v>
      </c>
      <c r="AE18" s="39">
        <v>409226</v>
      </c>
    </row>
    <row r="19" spans="2:31" ht="13.5" customHeight="1" x14ac:dyDescent="0.25">
      <c r="B19" s="6" t="s">
        <v>90</v>
      </c>
      <c r="C19" s="42">
        <v>7542</v>
      </c>
      <c r="D19" s="42">
        <v>6193</v>
      </c>
      <c r="E19" s="42">
        <v>8660</v>
      </c>
      <c r="F19" s="42">
        <v>9304</v>
      </c>
      <c r="G19" s="42">
        <v>7663</v>
      </c>
      <c r="H19" s="42">
        <v>8783</v>
      </c>
      <c r="I19" s="42">
        <v>8979</v>
      </c>
      <c r="J19" s="39">
        <v>8397</v>
      </c>
      <c r="K19" s="39">
        <v>8381</v>
      </c>
      <c r="L19" s="39">
        <v>8371</v>
      </c>
      <c r="M19" s="39">
        <v>9438</v>
      </c>
      <c r="N19" s="39">
        <v>10242</v>
      </c>
      <c r="O19" s="39">
        <v>10707</v>
      </c>
      <c r="P19" s="39">
        <v>9476</v>
      </c>
      <c r="Q19" s="39">
        <v>9747</v>
      </c>
      <c r="R19" s="39">
        <v>8915</v>
      </c>
      <c r="S19" s="39">
        <v>9251</v>
      </c>
      <c r="T19" s="39">
        <v>10634</v>
      </c>
      <c r="U19" s="39">
        <v>10720.65475</v>
      </c>
      <c r="V19" s="39">
        <v>10018.849101247</v>
      </c>
      <c r="W19" s="39">
        <v>9835.3017456359103</v>
      </c>
      <c r="X19" s="39">
        <v>12077.194513715711</v>
      </c>
      <c r="Y19" s="39">
        <v>10785.192019950126</v>
      </c>
      <c r="Z19" s="39">
        <v>13466</v>
      </c>
      <c r="AA19" s="39">
        <v>12717.945965835412</v>
      </c>
      <c r="AB19" s="39">
        <v>11276.932267581047</v>
      </c>
      <c r="AC19" s="39">
        <v>11984.346633416459</v>
      </c>
      <c r="AD19" s="39">
        <v>13376.02493765586</v>
      </c>
      <c r="AE19" s="39">
        <v>12919</v>
      </c>
    </row>
    <row r="20" spans="2:31" ht="13.5" customHeight="1" x14ac:dyDescent="0.25">
      <c r="B20" s="6" t="s">
        <v>62</v>
      </c>
      <c r="C20" s="42">
        <v>5301</v>
      </c>
      <c r="D20" s="42">
        <v>5838</v>
      </c>
      <c r="E20" s="42">
        <v>6934</v>
      </c>
      <c r="F20" s="42">
        <v>6441</v>
      </c>
      <c r="G20" s="42">
        <v>5766</v>
      </c>
      <c r="H20" s="42">
        <v>6359</v>
      </c>
      <c r="I20" s="42">
        <v>6075</v>
      </c>
      <c r="J20" s="39">
        <v>5219</v>
      </c>
      <c r="K20" s="39">
        <v>4767</v>
      </c>
      <c r="L20" s="39">
        <v>5431</v>
      </c>
      <c r="M20" s="39">
        <v>5750</v>
      </c>
      <c r="N20" s="39">
        <v>6380</v>
      </c>
      <c r="O20" s="39">
        <v>6801</v>
      </c>
      <c r="P20" s="39">
        <v>6686</v>
      </c>
      <c r="Q20" s="39">
        <v>7847</v>
      </c>
      <c r="R20" s="39">
        <v>6707</v>
      </c>
      <c r="S20" s="39">
        <v>7206</v>
      </c>
      <c r="T20" s="39">
        <v>8890</v>
      </c>
      <c r="U20" s="39">
        <v>9026</v>
      </c>
      <c r="V20" s="39">
        <v>8825.3934933599994</v>
      </c>
      <c r="W20" s="39">
        <v>9480.0519999999997</v>
      </c>
      <c r="X20" s="39">
        <v>11145.096</v>
      </c>
      <c r="Y20" s="39">
        <v>11204.776</v>
      </c>
      <c r="Z20" s="39">
        <v>11603.98</v>
      </c>
      <c r="AA20" s="39">
        <v>11455.784425960001</v>
      </c>
      <c r="AB20" s="39">
        <v>12078.23712256</v>
      </c>
      <c r="AC20" s="39">
        <v>13374.987999999999</v>
      </c>
      <c r="AD20" s="39">
        <v>14653.088</v>
      </c>
      <c r="AE20" s="39">
        <v>13404</v>
      </c>
    </row>
    <row r="21" spans="2:31" ht="13.5" customHeight="1" x14ac:dyDescent="0.25">
      <c r="B21" s="6" t="s">
        <v>91</v>
      </c>
      <c r="C21" s="42">
        <v>252</v>
      </c>
      <c r="D21" s="42">
        <v>243</v>
      </c>
      <c r="E21" s="42">
        <v>168</v>
      </c>
      <c r="F21" s="42">
        <v>136</v>
      </c>
      <c r="G21" s="42">
        <v>155</v>
      </c>
      <c r="H21" s="42">
        <v>158</v>
      </c>
      <c r="I21" s="42">
        <v>191</v>
      </c>
      <c r="J21" s="39">
        <v>168</v>
      </c>
      <c r="K21" s="39">
        <v>127</v>
      </c>
      <c r="L21" s="39">
        <v>207</v>
      </c>
      <c r="M21" s="39">
        <v>239</v>
      </c>
      <c r="N21" s="39">
        <v>276</v>
      </c>
      <c r="O21" s="39">
        <v>250</v>
      </c>
      <c r="P21" s="39">
        <v>174</v>
      </c>
      <c r="Q21" s="39">
        <v>145</v>
      </c>
      <c r="R21" s="39">
        <v>110</v>
      </c>
      <c r="S21" s="39">
        <v>131</v>
      </c>
      <c r="T21" s="39">
        <v>145</v>
      </c>
      <c r="U21" s="39">
        <v>86</v>
      </c>
      <c r="V21" s="39">
        <v>73</v>
      </c>
      <c r="W21" s="39">
        <v>104</v>
      </c>
      <c r="X21" s="39">
        <v>83</v>
      </c>
      <c r="Y21" s="39">
        <v>47</v>
      </c>
      <c r="Z21" s="39">
        <v>50</v>
      </c>
      <c r="AA21" s="39">
        <v>71</v>
      </c>
      <c r="AB21" s="39">
        <v>54</v>
      </c>
      <c r="AC21" s="39">
        <v>56</v>
      </c>
      <c r="AD21" s="39">
        <v>89</v>
      </c>
      <c r="AE21" s="39">
        <v>66</v>
      </c>
    </row>
    <row r="22" spans="2:31" ht="13.5" customHeight="1" x14ac:dyDescent="0.25">
      <c r="B22" s="6" t="s">
        <v>92</v>
      </c>
      <c r="C22" s="42">
        <v>25003</v>
      </c>
      <c r="D22" s="42">
        <v>25137</v>
      </c>
      <c r="E22" s="42">
        <v>25409</v>
      </c>
      <c r="F22" s="42">
        <v>27845</v>
      </c>
      <c r="G22" s="42">
        <v>31817</v>
      </c>
      <c r="H22" s="42">
        <v>31512</v>
      </c>
      <c r="I22" s="42">
        <v>32483</v>
      </c>
      <c r="J22" s="39">
        <v>33189</v>
      </c>
      <c r="K22" s="39">
        <v>33950</v>
      </c>
      <c r="L22" s="39">
        <v>27014</v>
      </c>
      <c r="M22" s="39">
        <v>31940</v>
      </c>
      <c r="N22" s="39">
        <v>33471</v>
      </c>
      <c r="O22" s="39">
        <v>35454</v>
      </c>
      <c r="P22" s="39">
        <v>55914</v>
      </c>
      <c r="Q22" s="39">
        <v>76889</v>
      </c>
      <c r="R22" s="39">
        <v>144124</v>
      </c>
      <c r="S22" s="39">
        <v>147987</v>
      </c>
      <c r="T22" s="39">
        <v>118751</v>
      </c>
      <c r="U22" s="39">
        <v>115292.5</v>
      </c>
      <c r="V22" s="39">
        <v>58289.344526369001</v>
      </c>
      <c r="W22" s="39">
        <v>60487.473076923074</v>
      </c>
      <c r="X22" s="39">
        <v>76174.398746438732</v>
      </c>
      <c r="Y22" s="39">
        <v>103941.98</v>
      </c>
      <c r="Z22" s="39">
        <v>125507.67923076924</v>
      </c>
      <c r="AA22" s="39">
        <v>140494.83310396923</v>
      </c>
      <c r="AB22" s="39">
        <v>138452.87206073076</v>
      </c>
      <c r="AC22" s="39">
        <v>145772.45197885614</v>
      </c>
      <c r="AD22" s="39">
        <v>147062.31461538462</v>
      </c>
      <c r="AE22" s="39">
        <v>142439</v>
      </c>
    </row>
    <row r="23" spans="2:31" ht="13.5" customHeight="1" x14ac:dyDescent="0.25">
      <c r="B23" s="6"/>
      <c r="C23" s="25"/>
      <c r="D23" s="25"/>
      <c r="E23" s="25"/>
      <c r="F23" s="25"/>
      <c r="G23" s="25"/>
      <c r="H23" s="25"/>
      <c r="I23" s="25"/>
      <c r="J23" s="7"/>
      <c r="K23" s="7"/>
    </row>
    <row r="24" spans="2:31" ht="13.5" customHeight="1" x14ac:dyDescent="0.25">
      <c r="B24" s="47" t="s">
        <v>111</v>
      </c>
      <c r="C24" s="48"/>
      <c r="D24" s="48"/>
      <c r="E24" s="48"/>
      <c r="F24" s="48"/>
      <c r="G24" s="48"/>
      <c r="H24" s="48"/>
      <c r="I24" s="48"/>
      <c r="J24" s="64"/>
      <c r="K24" s="64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</row>
    <row r="25" spans="2:31" ht="13.5" customHeight="1" x14ac:dyDescent="0.25">
      <c r="B25" s="47" t="s">
        <v>112</v>
      </c>
      <c r="C25" s="48"/>
      <c r="D25" s="48"/>
      <c r="E25" s="48"/>
      <c r="F25" s="48"/>
      <c r="G25" s="48"/>
      <c r="H25" s="48"/>
      <c r="I25" s="48"/>
      <c r="J25" s="64"/>
      <c r="K25" s="64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  <row r="26" spans="2:31" ht="13.5" customHeight="1" x14ac:dyDescent="0.25">
      <c r="B26" s="50" t="s">
        <v>107</v>
      </c>
      <c r="C26" s="48"/>
      <c r="D26" s="48"/>
      <c r="E26" s="48"/>
      <c r="F26" s="48"/>
      <c r="G26" s="48"/>
      <c r="H26" s="48"/>
      <c r="I26" s="48"/>
      <c r="J26" s="64"/>
      <c r="K26" s="64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</row>
    <row r="27" spans="2:31" ht="13.5" customHeight="1" x14ac:dyDescent="0.25">
      <c r="B27" s="83"/>
      <c r="C27" s="48"/>
      <c r="D27" s="48"/>
      <c r="E27" s="48"/>
      <c r="F27" s="48"/>
      <c r="G27" s="48"/>
      <c r="H27" s="48"/>
      <c r="I27" s="48"/>
      <c r="J27" s="64"/>
      <c r="K27" s="64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</row>
    <row r="28" spans="2:31" ht="13.5" customHeight="1" x14ac:dyDescent="0.25">
      <c r="B28" s="51" t="s">
        <v>194</v>
      </c>
      <c r="C28" s="53">
        <v>1997</v>
      </c>
      <c r="D28" s="53">
        <v>1998</v>
      </c>
      <c r="E28" s="53">
        <v>1999</v>
      </c>
      <c r="F28" s="53">
        <v>2000</v>
      </c>
      <c r="G28" s="53">
        <v>2001</v>
      </c>
      <c r="H28" s="53">
        <v>2002</v>
      </c>
      <c r="I28" s="53">
        <v>2003</v>
      </c>
      <c r="J28" s="53">
        <v>2004</v>
      </c>
      <c r="K28" s="53">
        <v>2005</v>
      </c>
      <c r="L28" s="53">
        <v>2006</v>
      </c>
      <c r="M28" s="53">
        <v>2007</v>
      </c>
      <c r="N28" s="53">
        <v>2008</v>
      </c>
      <c r="O28" s="53">
        <v>2009</v>
      </c>
      <c r="P28" s="53">
        <f t="shared" ref="P28:U28" si="2">P6</f>
        <v>2010</v>
      </c>
      <c r="Q28" s="53">
        <f t="shared" si="2"/>
        <v>2011</v>
      </c>
      <c r="R28" s="53">
        <f t="shared" si="2"/>
        <v>2012</v>
      </c>
      <c r="S28" s="53">
        <f t="shared" si="2"/>
        <v>2013</v>
      </c>
      <c r="T28" s="53">
        <f t="shared" si="2"/>
        <v>2014</v>
      </c>
      <c r="U28" s="53">
        <f t="shared" si="2"/>
        <v>2015</v>
      </c>
      <c r="V28" s="53">
        <f>V6</f>
        <v>2016</v>
      </c>
      <c r="W28" s="53">
        <f>W6</f>
        <v>2017</v>
      </c>
      <c r="X28" s="53">
        <v>2018</v>
      </c>
      <c r="Y28" s="53">
        <f t="shared" ref="Y28:AE28" si="3">X28+1</f>
        <v>2019</v>
      </c>
      <c r="Z28" s="53">
        <f t="shared" si="3"/>
        <v>2020</v>
      </c>
      <c r="AA28" s="53">
        <f t="shared" si="3"/>
        <v>2021</v>
      </c>
      <c r="AB28" s="53">
        <f t="shared" si="3"/>
        <v>2022</v>
      </c>
      <c r="AC28" s="53">
        <f t="shared" si="3"/>
        <v>2023</v>
      </c>
      <c r="AD28" s="53">
        <f t="shared" si="3"/>
        <v>2024</v>
      </c>
      <c r="AE28" s="53">
        <f t="shared" si="3"/>
        <v>2025</v>
      </c>
    </row>
    <row r="29" spans="2:31" ht="13.5" customHeight="1" x14ac:dyDescent="0.25">
      <c r="B29" s="6" t="s">
        <v>93</v>
      </c>
      <c r="C29" s="68">
        <v>15249.4</v>
      </c>
      <c r="D29" s="68">
        <v>16104.6</v>
      </c>
      <c r="E29" s="68">
        <v>18748.8</v>
      </c>
      <c r="F29" s="68">
        <v>19951.437000000002</v>
      </c>
      <c r="G29" s="68">
        <v>21679.8</v>
      </c>
      <c r="H29" s="68">
        <v>21288.1</v>
      </c>
      <c r="I29" s="68">
        <v>22189.4</v>
      </c>
      <c r="J29" s="39">
        <v>21234.799999999999</v>
      </c>
      <c r="K29" s="39">
        <v>21287.3</v>
      </c>
      <c r="L29" s="39">
        <v>24053.7</v>
      </c>
      <c r="M29" s="39">
        <v>25287.3</v>
      </c>
      <c r="N29" s="39">
        <v>28547.3</v>
      </c>
      <c r="O29" s="39">
        <v>29392</v>
      </c>
      <c r="P29" s="39">
        <v>33090.699999999997</v>
      </c>
      <c r="Q29" s="39">
        <v>32184.1</v>
      </c>
      <c r="R29" s="39">
        <v>31102.2</v>
      </c>
      <c r="S29" s="39">
        <v>34237.198805344597</v>
      </c>
      <c r="T29" s="39">
        <v>35784.1309628991</v>
      </c>
      <c r="U29" s="39">
        <v>36303.954413655199</v>
      </c>
      <c r="V29" s="39">
        <v>36539.078417285004</v>
      </c>
      <c r="W29" s="39">
        <v>37568.018908917373</v>
      </c>
      <c r="X29" s="39">
        <v>42419.490055589828</v>
      </c>
      <c r="Y29" s="39">
        <v>43407.636043431892</v>
      </c>
      <c r="Z29" s="39">
        <v>43726.073478287661</v>
      </c>
      <c r="AA29" s="39">
        <v>45680.704693907937</v>
      </c>
      <c r="AB29" s="39">
        <v>51692.195089920911</v>
      </c>
      <c r="AC29" s="39">
        <v>62588.261698947128</v>
      </c>
      <c r="AD29" s="39">
        <v>65389.885855739296</v>
      </c>
      <c r="AE29" s="39">
        <v>64780.084614962005</v>
      </c>
    </row>
    <row r="30" spans="2:31" ht="13.5" customHeight="1" x14ac:dyDescent="0.25">
      <c r="B30" s="6" t="s">
        <v>85</v>
      </c>
      <c r="C30" s="68">
        <v>5083.7</v>
      </c>
      <c r="D30" s="68">
        <v>5665.9</v>
      </c>
      <c r="E30" s="68">
        <v>6372.2</v>
      </c>
      <c r="F30" s="68">
        <v>6438.866</v>
      </c>
      <c r="G30" s="68">
        <v>6639.2</v>
      </c>
      <c r="H30" s="68">
        <v>6881.5</v>
      </c>
      <c r="I30" s="68">
        <v>7076.6</v>
      </c>
      <c r="J30" s="39">
        <v>7428.7</v>
      </c>
      <c r="K30" s="39">
        <v>7346.1</v>
      </c>
      <c r="L30" s="39">
        <v>8132.5</v>
      </c>
      <c r="M30" s="39">
        <v>8497.1</v>
      </c>
      <c r="N30" s="39">
        <v>9222</v>
      </c>
      <c r="O30" s="39">
        <v>9694.2000000000007</v>
      </c>
      <c r="P30" s="39">
        <v>10264.9</v>
      </c>
      <c r="Q30" s="39">
        <v>9922.5</v>
      </c>
      <c r="R30" s="39">
        <v>10225</v>
      </c>
      <c r="S30" s="39">
        <v>10758.9</v>
      </c>
      <c r="T30" s="39">
        <v>9146.2261513071098</v>
      </c>
      <c r="U30" s="39">
        <v>8762.4370246910494</v>
      </c>
      <c r="V30" s="39">
        <v>9443.6952770820008</v>
      </c>
      <c r="W30" s="39">
        <v>9856.860787358215</v>
      </c>
      <c r="X30" s="39">
        <v>10356.019765532123</v>
      </c>
      <c r="Y30" s="39">
        <v>10720.587163369206</v>
      </c>
      <c r="Z30" s="39">
        <v>11715.583932812993</v>
      </c>
      <c r="AA30" s="39">
        <v>11385.695872801123</v>
      </c>
      <c r="AB30" s="39">
        <v>13300.497767080758</v>
      </c>
      <c r="AC30" s="39">
        <v>16051.968304278878</v>
      </c>
      <c r="AD30" s="39">
        <v>17622.396543961302</v>
      </c>
      <c r="AE30" s="39">
        <v>17516.405584596167</v>
      </c>
    </row>
    <row r="31" spans="2:31" ht="13.5" customHeight="1" x14ac:dyDescent="0.25">
      <c r="B31" s="6" t="s">
        <v>86</v>
      </c>
      <c r="C31" s="68">
        <v>1133.3</v>
      </c>
      <c r="D31" s="68">
        <v>1279</v>
      </c>
      <c r="E31" s="68">
        <v>1480.8</v>
      </c>
      <c r="F31" s="68">
        <v>1393.3019999999999</v>
      </c>
      <c r="G31" s="68">
        <v>1375.1</v>
      </c>
      <c r="H31" s="68">
        <v>1350.1</v>
      </c>
      <c r="I31" s="68">
        <v>1413.9</v>
      </c>
      <c r="J31" s="39">
        <v>1418.2</v>
      </c>
      <c r="K31" s="39">
        <v>1280.5999999999999</v>
      </c>
      <c r="L31" s="39">
        <v>1581.6</v>
      </c>
      <c r="M31" s="39">
        <v>1796.4</v>
      </c>
      <c r="N31" s="39">
        <v>1881.5</v>
      </c>
      <c r="O31" s="39">
        <v>1850.9</v>
      </c>
      <c r="P31" s="39">
        <v>1984.4</v>
      </c>
      <c r="Q31" s="39">
        <v>1909.3</v>
      </c>
      <c r="R31" s="39">
        <v>1807.8</v>
      </c>
      <c r="S31" s="39">
        <v>1821.6</v>
      </c>
      <c r="T31" s="39">
        <v>3477.7495477897501</v>
      </c>
      <c r="U31" s="39">
        <v>3194.3181110220698</v>
      </c>
      <c r="V31" s="39">
        <v>3312.059159337</v>
      </c>
      <c r="W31" s="39">
        <v>4022.0593413364004</v>
      </c>
      <c r="X31" s="39">
        <v>4805.3198537058943</v>
      </c>
      <c r="Y31" s="39">
        <v>5112.0898873813076</v>
      </c>
      <c r="Z31" s="39">
        <v>3786.8559341359833</v>
      </c>
      <c r="AA31" s="39">
        <v>5032.2747691775403</v>
      </c>
      <c r="AB31" s="39">
        <v>5189.938996324554</v>
      </c>
      <c r="AC31" s="39">
        <v>6253.1350339931705</v>
      </c>
      <c r="AD31" s="39">
        <v>6761.5524625283579</v>
      </c>
      <c r="AE31" s="39">
        <v>6602.9325931383355</v>
      </c>
    </row>
    <row r="32" spans="2:31" ht="13.5" customHeight="1" x14ac:dyDescent="0.25">
      <c r="B32" s="6" t="s">
        <v>87</v>
      </c>
      <c r="C32" s="68">
        <v>2685.2</v>
      </c>
      <c r="D32" s="68">
        <v>2681.4</v>
      </c>
      <c r="E32" s="68">
        <v>3373.7</v>
      </c>
      <c r="F32" s="68">
        <v>3382.49</v>
      </c>
      <c r="G32" s="68">
        <v>4081.1010553798737</v>
      </c>
      <c r="H32" s="68">
        <v>3909.2576867004755</v>
      </c>
      <c r="I32" s="68">
        <v>4021.4</v>
      </c>
      <c r="J32" s="39">
        <v>3620.7</v>
      </c>
      <c r="K32" s="39">
        <v>3733</v>
      </c>
      <c r="L32" s="39">
        <v>4163.2</v>
      </c>
      <c r="M32" s="39">
        <v>4358.8</v>
      </c>
      <c r="N32" s="39">
        <v>5226</v>
      </c>
      <c r="O32" s="39">
        <v>5586.6</v>
      </c>
      <c r="P32" s="39">
        <v>7238.9</v>
      </c>
      <c r="Q32" s="39">
        <v>6670.8</v>
      </c>
      <c r="R32" s="39">
        <v>5933.1</v>
      </c>
      <c r="S32" s="39">
        <v>6543.1</v>
      </c>
      <c r="T32" s="39">
        <v>6807.4207896282796</v>
      </c>
      <c r="U32" s="39">
        <v>6790.1078110566004</v>
      </c>
      <c r="V32" s="39">
        <v>7461.0390863120001</v>
      </c>
      <c r="W32" s="39">
        <v>7171.790369567203</v>
      </c>
      <c r="X32" s="39">
        <v>8904.3769745772461</v>
      </c>
      <c r="Y32" s="39">
        <v>8866.8966085764332</v>
      </c>
      <c r="Z32" s="39">
        <v>8740.3543440821522</v>
      </c>
      <c r="AA32" s="39">
        <v>9329.6259879792105</v>
      </c>
      <c r="AB32" s="39">
        <v>9776.7076031225206</v>
      </c>
      <c r="AC32" s="39">
        <v>12671.146060842104</v>
      </c>
      <c r="AD32" s="39">
        <v>12228.725739855268</v>
      </c>
      <c r="AE32" s="39">
        <v>11351.889827751909</v>
      </c>
    </row>
    <row r="33" spans="2:31" ht="13.5" customHeight="1" x14ac:dyDescent="0.25">
      <c r="B33" s="6" t="s">
        <v>131</v>
      </c>
      <c r="C33" s="68">
        <v>2860.5</v>
      </c>
      <c r="D33" s="68">
        <v>2566.4</v>
      </c>
      <c r="E33" s="68">
        <v>3342.4</v>
      </c>
      <c r="F33" s="68">
        <v>3634.942</v>
      </c>
      <c r="G33" s="68">
        <v>3948.2550809999666</v>
      </c>
      <c r="H33" s="68">
        <v>3487.2568423414223</v>
      </c>
      <c r="I33" s="68">
        <v>3534.5</v>
      </c>
      <c r="J33" s="68">
        <v>2907.2</v>
      </c>
      <c r="K33" s="68">
        <v>3033.6000000000004</v>
      </c>
      <c r="L33" s="68">
        <v>3578.1000000000004</v>
      </c>
      <c r="M33" s="68">
        <v>3879.3</v>
      </c>
      <c r="N33" s="68">
        <v>4866.6000000000004</v>
      </c>
      <c r="O33" s="68">
        <v>4882.8999999999996</v>
      </c>
      <c r="P33" s="68">
        <v>6164.8</v>
      </c>
      <c r="Q33" s="39">
        <v>5773.2</v>
      </c>
      <c r="R33" s="39">
        <v>4591.2</v>
      </c>
      <c r="S33" s="39">
        <v>4901.7</v>
      </c>
      <c r="T33" s="39">
        <v>5057.4810805438901</v>
      </c>
      <c r="U33" s="39">
        <v>5832.9652282193802</v>
      </c>
      <c r="V33" s="39">
        <v>5391.969568126</v>
      </c>
      <c r="W33" s="39">
        <v>5239.1371201696156</v>
      </c>
      <c r="X33" s="39">
        <v>6748.8583414238074</v>
      </c>
      <c r="Y33" s="39">
        <v>5905.4067986511109</v>
      </c>
      <c r="Z33" s="39">
        <v>5870.5359812985025</v>
      </c>
      <c r="AA33" s="39">
        <v>6062.0590272136797</v>
      </c>
      <c r="AB33" s="39">
        <v>7230.9088147832827</v>
      </c>
      <c r="AC33" s="39">
        <v>9747.4554725764829</v>
      </c>
      <c r="AD33" s="39">
        <v>8476.4604420827982</v>
      </c>
      <c r="AE33" s="39">
        <v>8139.9913574072152</v>
      </c>
    </row>
    <row r="34" spans="2:31" ht="13.5" customHeight="1" x14ac:dyDescent="0.25">
      <c r="B34" s="6" t="s">
        <v>88</v>
      </c>
      <c r="C34" s="68">
        <v>1346.6</v>
      </c>
      <c r="D34" s="68">
        <v>1518.9</v>
      </c>
      <c r="E34" s="68">
        <v>1392.7</v>
      </c>
      <c r="F34" s="68">
        <v>1460.933</v>
      </c>
      <c r="G34" s="68">
        <v>1615.1</v>
      </c>
      <c r="H34" s="68">
        <v>1829.9</v>
      </c>
      <c r="I34" s="68">
        <v>1930.7</v>
      </c>
      <c r="J34" s="39">
        <v>2099.6999999999998</v>
      </c>
      <c r="K34" s="39">
        <v>2039.3</v>
      </c>
      <c r="L34" s="39">
        <v>2094.5</v>
      </c>
      <c r="M34" s="39">
        <v>2301.8000000000002</v>
      </c>
      <c r="N34" s="39">
        <v>2487.3000000000002</v>
      </c>
      <c r="O34" s="39">
        <v>2468.6999999999998</v>
      </c>
      <c r="P34" s="39">
        <v>2499.3000000000002</v>
      </c>
      <c r="Q34" s="39">
        <v>2295.1999999999998</v>
      </c>
      <c r="R34" s="39">
        <v>2320.4</v>
      </c>
      <c r="S34" s="39">
        <v>2573.1999999999998</v>
      </c>
      <c r="T34" s="39">
        <v>2434.7493424126801</v>
      </c>
      <c r="U34" s="39">
        <v>2427.3984782095299</v>
      </c>
      <c r="V34" s="39">
        <v>1966.977229306</v>
      </c>
      <c r="W34" s="39">
        <v>1881.4521582849889</v>
      </c>
      <c r="X34" s="39">
        <v>1876.3099251303952</v>
      </c>
      <c r="Y34" s="39">
        <v>2097.286501513945</v>
      </c>
      <c r="Z34" s="39">
        <v>1776.8332046777334</v>
      </c>
      <c r="AA34" s="39">
        <v>1811.9238978132253</v>
      </c>
      <c r="AB34" s="39">
        <v>1885.3077142325617</v>
      </c>
      <c r="AC34" s="39">
        <v>2115.9525174385899</v>
      </c>
      <c r="AD34" s="39">
        <v>2003.6754158814861</v>
      </c>
      <c r="AE34" s="39">
        <v>2341.1157256331012</v>
      </c>
    </row>
    <row r="35" spans="2:31" ht="13.5" customHeight="1" x14ac:dyDescent="0.25">
      <c r="B35" s="6" t="s">
        <v>153</v>
      </c>
      <c r="C35" s="39" t="s">
        <v>0</v>
      </c>
      <c r="D35" s="68" t="s">
        <v>0</v>
      </c>
      <c r="E35" s="68" t="s">
        <v>0</v>
      </c>
      <c r="F35" s="68">
        <v>770.34400000000005</v>
      </c>
      <c r="G35" s="68">
        <v>969.4</v>
      </c>
      <c r="H35" s="68">
        <v>1049.2</v>
      </c>
      <c r="I35" s="68">
        <v>1084.9000000000001</v>
      </c>
      <c r="J35" s="39">
        <v>1018.9</v>
      </c>
      <c r="K35" s="39">
        <v>960.9</v>
      </c>
      <c r="L35" s="39">
        <v>997.3</v>
      </c>
      <c r="M35" s="39">
        <v>965.6</v>
      </c>
      <c r="N35" s="39">
        <v>1008.7</v>
      </c>
      <c r="O35" s="39">
        <v>1006.8</v>
      </c>
      <c r="P35" s="39">
        <v>1082.0999999999999</v>
      </c>
      <c r="Q35" s="39">
        <v>1427.6</v>
      </c>
      <c r="R35" s="39">
        <v>1570.9</v>
      </c>
      <c r="S35" s="39">
        <v>1695.5</v>
      </c>
      <c r="T35" s="39">
        <v>1700.2929333249899</v>
      </c>
      <c r="U35" s="39">
        <v>1969.21780604483</v>
      </c>
      <c r="V35" s="39">
        <v>1986.7947992970001</v>
      </c>
      <c r="W35" s="39">
        <v>1779.0988161448022</v>
      </c>
      <c r="X35" s="39">
        <v>1723.7394637740249</v>
      </c>
      <c r="Y35" s="39">
        <v>1715.0155545624007</v>
      </c>
      <c r="Z35" s="39">
        <v>2036.0218121420889</v>
      </c>
      <c r="AA35" s="39">
        <v>2387.3848808729376</v>
      </c>
      <c r="AB35" s="39">
        <v>2938.864223517015</v>
      </c>
      <c r="AC35" s="39">
        <v>2755.0446756614247</v>
      </c>
      <c r="AD35" s="39">
        <v>3657.209828106048</v>
      </c>
      <c r="AE35" s="39">
        <v>2969.5852671768789</v>
      </c>
    </row>
    <row r="36" spans="2:31" ht="13.5" customHeight="1" x14ac:dyDescent="0.25">
      <c r="B36" s="6" t="s">
        <v>66</v>
      </c>
      <c r="C36" s="68">
        <v>451</v>
      </c>
      <c r="D36" s="68">
        <v>460.3</v>
      </c>
      <c r="E36" s="68">
        <v>556.29999999999995</v>
      </c>
      <c r="F36" s="68">
        <v>454.00099999999998</v>
      </c>
      <c r="G36" s="68">
        <v>464.24660199999863</v>
      </c>
      <c r="H36" s="68">
        <v>479.74090720253974</v>
      </c>
      <c r="I36" s="68">
        <v>591.9</v>
      </c>
      <c r="J36" s="39">
        <v>584.29999999999995</v>
      </c>
      <c r="K36" s="39">
        <v>639.6</v>
      </c>
      <c r="L36" s="39">
        <v>770.2</v>
      </c>
      <c r="M36" s="39">
        <v>604.29999999999995</v>
      </c>
      <c r="N36" s="39">
        <v>544.29999999999995</v>
      </c>
      <c r="O36" s="39">
        <v>604.1</v>
      </c>
      <c r="P36" s="39">
        <v>587.70000000000005</v>
      </c>
      <c r="Q36" s="39">
        <v>625</v>
      </c>
      <c r="R36" s="39">
        <v>613.79999999999995</v>
      </c>
      <c r="S36" s="39">
        <v>617.19575599573102</v>
      </c>
      <c r="T36" s="39">
        <v>643.95455599599995</v>
      </c>
      <c r="U36" s="39">
        <v>617.195755996</v>
      </c>
      <c r="V36" s="39">
        <v>507.423043302</v>
      </c>
      <c r="W36" s="39">
        <v>531.9762485737474</v>
      </c>
      <c r="X36" s="39">
        <v>573.57984776658577</v>
      </c>
      <c r="Y36" s="39">
        <v>750.93103671113693</v>
      </c>
      <c r="Z36" s="39">
        <v>790.99551165503703</v>
      </c>
      <c r="AA36" s="39">
        <v>1120.2980383203794</v>
      </c>
      <c r="AB36" s="39">
        <v>724.48727871329743</v>
      </c>
      <c r="AC36" s="39">
        <v>829.62148444354034</v>
      </c>
      <c r="AD36" s="39">
        <v>784.81220905313876</v>
      </c>
      <c r="AE36" s="39">
        <v>922.49233784242506</v>
      </c>
    </row>
    <row r="37" spans="2:31" ht="13.5" customHeight="1" x14ac:dyDescent="0.25">
      <c r="B37" s="6" t="s">
        <v>154</v>
      </c>
      <c r="C37" s="39" t="s">
        <v>0</v>
      </c>
      <c r="D37" s="68" t="s">
        <v>0</v>
      </c>
      <c r="E37" s="68" t="s">
        <v>0</v>
      </c>
      <c r="F37" s="68" t="s">
        <v>0</v>
      </c>
      <c r="G37" s="39" t="s">
        <v>0</v>
      </c>
      <c r="H37" s="68" t="s">
        <v>0</v>
      </c>
      <c r="I37" s="68" t="s">
        <v>0</v>
      </c>
      <c r="J37" s="68" t="s">
        <v>0</v>
      </c>
      <c r="K37" s="39" t="s">
        <v>0</v>
      </c>
      <c r="L37" s="68" t="s">
        <v>0</v>
      </c>
      <c r="M37" s="68" t="s">
        <v>0</v>
      </c>
      <c r="N37" s="68" t="s">
        <v>0</v>
      </c>
      <c r="O37" s="39" t="s">
        <v>0</v>
      </c>
      <c r="P37" s="68" t="s">
        <v>0</v>
      </c>
      <c r="Q37" s="68" t="s">
        <v>0</v>
      </c>
      <c r="R37" s="68" t="s">
        <v>0</v>
      </c>
      <c r="S37" s="68">
        <v>800.24281891520195</v>
      </c>
      <c r="T37" s="68">
        <v>901.02329223499999</v>
      </c>
      <c r="U37" s="68">
        <v>800.24281891500004</v>
      </c>
      <c r="V37" s="68">
        <v>831.72795936499995</v>
      </c>
      <c r="W37" s="68">
        <v>991.88485422989686</v>
      </c>
      <c r="X37" s="68">
        <v>1042.4939548825182</v>
      </c>
      <c r="Y37" s="68">
        <v>1135.0357251820456</v>
      </c>
      <c r="Z37" s="39">
        <v>1443.9436886190492</v>
      </c>
      <c r="AA37" s="39">
        <v>1934.5070014632756</v>
      </c>
      <c r="AB37" s="39">
        <v>2152.7393297259473</v>
      </c>
      <c r="AC37" s="39">
        <v>2020.3770600314735</v>
      </c>
      <c r="AD37" s="39">
        <v>2315.6154205171715</v>
      </c>
      <c r="AE37" s="39">
        <v>2965.5622254451928</v>
      </c>
    </row>
    <row r="38" spans="2:31" ht="13.5" customHeight="1" x14ac:dyDescent="0.25">
      <c r="B38" s="6" t="s">
        <v>156</v>
      </c>
      <c r="C38" s="39" t="s">
        <v>0</v>
      </c>
      <c r="D38" s="68" t="s">
        <v>0</v>
      </c>
      <c r="E38" s="68" t="s">
        <v>0</v>
      </c>
      <c r="F38" s="68" t="s">
        <v>0</v>
      </c>
      <c r="G38" s="39" t="s">
        <v>0</v>
      </c>
      <c r="H38" s="68" t="s">
        <v>0</v>
      </c>
      <c r="I38" s="68" t="s">
        <v>0</v>
      </c>
      <c r="J38" s="68" t="s">
        <v>0</v>
      </c>
      <c r="K38" s="39" t="s">
        <v>0</v>
      </c>
      <c r="L38" s="68" t="s">
        <v>0</v>
      </c>
      <c r="M38" s="68" t="s">
        <v>0</v>
      </c>
      <c r="N38" s="68" t="s">
        <v>0</v>
      </c>
      <c r="O38" s="39" t="s">
        <v>0</v>
      </c>
      <c r="P38" s="68" t="s">
        <v>0</v>
      </c>
      <c r="Q38" s="68" t="s">
        <v>0</v>
      </c>
      <c r="R38" s="68" t="s">
        <v>0</v>
      </c>
      <c r="S38" s="68">
        <v>307.38186722246701</v>
      </c>
      <c r="T38" s="68">
        <v>290.80328065399999</v>
      </c>
      <c r="U38" s="68">
        <v>307.38186722199998</v>
      </c>
      <c r="V38" s="68">
        <v>330.10029545899999</v>
      </c>
      <c r="W38" s="68">
        <v>415.12542028118128</v>
      </c>
      <c r="X38" s="68">
        <v>442.39533603703234</v>
      </c>
      <c r="Y38" s="68">
        <v>454.12308686202277</v>
      </c>
      <c r="Z38" s="39">
        <v>590.1806121196131</v>
      </c>
      <c r="AA38" s="39">
        <v>604.64367061974212</v>
      </c>
      <c r="AB38" s="39">
        <v>653.27095088339615</v>
      </c>
      <c r="AC38" s="39">
        <v>857.30103578892442</v>
      </c>
      <c r="AD38" s="39">
        <v>908.36258257609177</v>
      </c>
      <c r="AE38" s="39">
        <v>1133.439718539325</v>
      </c>
    </row>
    <row r="39" spans="2:31" ht="13.5" customHeight="1" x14ac:dyDescent="0.25">
      <c r="B39" s="6" t="s">
        <v>155</v>
      </c>
      <c r="C39" s="39" t="s">
        <v>0</v>
      </c>
      <c r="D39" s="68" t="s">
        <v>0</v>
      </c>
      <c r="E39" s="68" t="s">
        <v>0</v>
      </c>
      <c r="F39" s="68" t="s">
        <v>0</v>
      </c>
      <c r="G39" s="39" t="s">
        <v>0</v>
      </c>
      <c r="H39" s="68" t="s">
        <v>0</v>
      </c>
      <c r="I39" s="68" t="s">
        <v>0</v>
      </c>
      <c r="J39" s="68" t="s">
        <v>0</v>
      </c>
      <c r="K39" s="39" t="s">
        <v>0</v>
      </c>
      <c r="L39" s="68" t="s">
        <v>0</v>
      </c>
      <c r="M39" s="68" t="s">
        <v>0</v>
      </c>
      <c r="N39" s="68" t="s">
        <v>0</v>
      </c>
      <c r="O39" s="39" t="s">
        <v>0</v>
      </c>
      <c r="P39" s="68" t="s">
        <v>0</v>
      </c>
      <c r="Q39" s="68" t="s">
        <v>0</v>
      </c>
      <c r="R39" s="68" t="s">
        <v>0</v>
      </c>
      <c r="S39" s="68">
        <v>802.170889011398</v>
      </c>
      <c r="T39" s="68">
        <v>698.64237269399996</v>
      </c>
      <c r="U39" s="68">
        <v>802.17088901099999</v>
      </c>
      <c r="V39" s="68">
        <v>889.62084010800004</v>
      </c>
      <c r="W39" s="68">
        <v>982.35582708179095</v>
      </c>
      <c r="X39" s="68">
        <v>1097.9182333987906</v>
      </c>
      <c r="Y39" s="68">
        <v>1333.7987954130613</v>
      </c>
      <c r="Z39" s="39">
        <v>1456.5722955892095</v>
      </c>
      <c r="AA39" s="39">
        <v>1704.7751721129091</v>
      </c>
      <c r="AB39" s="39">
        <v>2006.380833258675</v>
      </c>
      <c r="AC39" s="39">
        <v>2442.0174959711089</v>
      </c>
      <c r="AD39" s="39">
        <v>2712.508763845166</v>
      </c>
      <c r="AE39" s="39">
        <v>2508.5070738604845</v>
      </c>
    </row>
    <row r="40" spans="2:31" ht="13.5" customHeight="1" x14ac:dyDescent="0.25">
      <c r="B40" s="6" t="s">
        <v>89</v>
      </c>
      <c r="C40" s="68">
        <v>405.1</v>
      </c>
      <c r="D40" s="68">
        <v>484.4</v>
      </c>
      <c r="E40" s="68">
        <v>580.20000000000005</v>
      </c>
      <c r="F40" s="68">
        <v>594.66200000000003</v>
      </c>
      <c r="G40" s="68">
        <v>646.62535199999991</v>
      </c>
      <c r="H40" s="68">
        <v>691.1906423344509</v>
      </c>
      <c r="I40" s="68">
        <v>701.9</v>
      </c>
      <c r="J40" s="39">
        <v>840.9</v>
      </c>
      <c r="K40" s="39">
        <v>901.7</v>
      </c>
      <c r="L40" s="39">
        <v>1031.9000000000001</v>
      </c>
      <c r="M40" s="39">
        <v>1148.9000000000001</v>
      </c>
      <c r="N40" s="39">
        <v>1264.4000000000001</v>
      </c>
      <c r="O40" s="39">
        <v>1248.0999999999999</v>
      </c>
      <c r="P40" s="39">
        <v>1359</v>
      </c>
      <c r="Q40" s="39">
        <v>1522.1</v>
      </c>
      <c r="R40" s="39">
        <v>1684.9</v>
      </c>
      <c r="S40" s="39">
        <v>1801.5</v>
      </c>
      <c r="T40" s="39">
        <v>1854.3190241746399</v>
      </c>
      <c r="U40" s="39">
        <v>2002.96485437821</v>
      </c>
      <c r="V40" s="39">
        <v>2043.508105676</v>
      </c>
      <c r="W40" s="39">
        <v>2078.8919979673683</v>
      </c>
      <c r="X40" s="39">
        <v>2198.8611608924539</v>
      </c>
      <c r="Y40" s="39">
        <v>2298.9281077959999</v>
      </c>
      <c r="Z40" s="39">
        <v>2302.5662864483888</v>
      </c>
      <c r="AA40" s="39">
        <v>773.78802688841336</v>
      </c>
      <c r="AB40" s="39">
        <v>2098.2771570466793</v>
      </c>
      <c r="AC40" s="39">
        <v>2633.9929534151397</v>
      </c>
      <c r="AD40" s="39">
        <v>3054.4851067037548</v>
      </c>
      <c r="AE40" s="39">
        <v>3035.5188755793824</v>
      </c>
    </row>
    <row r="41" spans="2:31" ht="13.5" customHeight="1" x14ac:dyDescent="0.25">
      <c r="B41" s="6" t="s">
        <v>94</v>
      </c>
      <c r="C41" s="68">
        <v>166.5</v>
      </c>
      <c r="D41" s="68">
        <v>148.1</v>
      </c>
      <c r="E41" s="68">
        <v>232</v>
      </c>
      <c r="F41" s="68">
        <v>235.29400000000001</v>
      </c>
      <c r="G41" s="68">
        <v>225.42103999999918</v>
      </c>
      <c r="H41" s="68">
        <v>262.42899828323124</v>
      </c>
      <c r="I41" s="68">
        <v>276.39999999999998</v>
      </c>
      <c r="J41" s="39">
        <v>243.2</v>
      </c>
      <c r="K41" s="39">
        <v>281.89999999999998</v>
      </c>
      <c r="L41" s="39">
        <v>325.60000000000002</v>
      </c>
      <c r="M41" s="39">
        <v>370.9</v>
      </c>
      <c r="N41" s="39">
        <v>414.1</v>
      </c>
      <c r="O41" s="39">
        <v>451.2</v>
      </c>
      <c r="P41" s="39">
        <v>413.8</v>
      </c>
      <c r="Q41" s="39">
        <v>443.5</v>
      </c>
      <c r="R41" s="39">
        <v>394.8</v>
      </c>
      <c r="S41" s="39">
        <v>404.5</v>
      </c>
      <c r="T41" s="39">
        <v>477.56383193174702</v>
      </c>
      <c r="U41" s="39">
        <v>470.833949494813</v>
      </c>
      <c r="V41" s="39">
        <v>453.98179332199999</v>
      </c>
      <c r="W41" s="39">
        <v>468.76565664708272</v>
      </c>
      <c r="X41" s="39">
        <v>540.69659437321695</v>
      </c>
      <c r="Y41" s="39">
        <v>506.53855755591928</v>
      </c>
      <c r="Z41" s="39">
        <v>607.81922434697947</v>
      </c>
      <c r="AA41" s="39">
        <v>593.00593686028049</v>
      </c>
      <c r="AB41" s="39">
        <v>599.9461025980487</v>
      </c>
      <c r="AC41" s="39">
        <v>664.69741094885103</v>
      </c>
      <c r="AD41" s="39">
        <v>793.12534751089788</v>
      </c>
      <c r="AE41" s="39">
        <v>824.5477413946079</v>
      </c>
    </row>
    <row r="42" spans="2:31" ht="13.5" customHeight="1" x14ac:dyDescent="0.25">
      <c r="B42" s="6" t="s">
        <v>62</v>
      </c>
      <c r="C42" s="68">
        <v>394.7</v>
      </c>
      <c r="D42" s="68">
        <v>445.3</v>
      </c>
      <c r="E42" s="68">
        <v>460.8</v>
      </c>
      <c r="F42" s="68">
        <v>518.18100000000004</v>
      </c>
      <c r="G42" s="68">
        <v>510.53186299999948</v>
      </c>
      <c r="H42" s="68">
        <v>549.59903520466901</v>
      </c>
      <c r="I42" s="68">
        <v>738.7</v>
      </c>
      <c r="J42" s="39">
        <v>567.6</v>
      </c>
      <c r="K42" s="39">
        <v>600.1</v>
      </c>
      <c r="L42" s="39">
        <v>719.9</v>
      </c>
      <c r="M42" s="39">
        <v>721.8</v>
      </c>
      <c r="N42" s="39">
        <v>838.9</v>
      </c>
      <c r="O42" s="39">
        <v>786.7</v>
      </c>
      <c r="P42" s="39">
        <v>757</v>
      </c>
      <c r="Q42" s="39">
        <v>780.3</v>
      </c>
      <c r="R42" s="39">
        <v>924.2</v>
      </c>
      <c r="S42" s="39">
        <v>849.2</v>
      </c>
      <c r="T42" s="39">
        <v>1175.4142453746299</v>
      </c>
      <c r="U42" s="39">
        <v>1175.93973788829</v>
      </c>
      <c r="V42" s="39">
        <v>1026.4393155570001</v>
      </c>
      <c r="W42" s="39">
        <v>963.64843128868392</v>
      </c>
      <c r="X42" s="39">
        <v>1093.9684121220591</v>
      </c>
      <c r="Y42" s="39">
        <v>1202.7935045741633</v>
      </c>
      <c r="Z42" s="39">
        <v>1394.3954936555808</v>
      </c>
      <c r="AA42" s="39">
        <v>1493.657688654961</v>
      </c>
      <c r="AB42" s="39">
        <v>1558.6503994062932</v>
      </c>
      <c r="AC42" s="39">
        <v>1730.9479593790488</v>
      </c>
      <c r="AD42" s="39">
        <v>1967.7894804639341</v>
      </c>
      <c r="AE42" s="39">
        <v>1850.8176091240343</v>
      </c>
    </row>
    <row r="43" spans="2:31" ht="13.5" customHeight="1" x14ac:dyDescent="0.25">
      <c r="B43" s="6" t="s">
        <v>91</v>
      </c>
      <c r="C43" s="68">
        <v>136.1</v>
      </c>
      <c r="D43" s="68">
        <v>166.8</v>
      </c>
      <c r="E43" s="68">
        <v>91.5</v>
      </c>
      <c r="F43" s="68">
        <v>124.236</v>
      </c>
      <c r="G43" s="68">
        <v>168.223443</v>
      </c>
      <c r="H43" s="68">
        <v>123.35766799999999</v>
      </c>
      <c r="I43" s="68">
        <v>129</v>
      </c>
      <c r="J43" s="39">
        <v>118.5</v>
      </c>
      <c r="K43" s="39">
        <v>87.8</v>
      </c>
      <c r="L43" s="39">
        <v>168.4</v>
      </c>
      <c r="M43" s="39">
        <v>166</v>
      </c>
      <c r="N43" s="39">
        <v>239.9</v>
      </c>
      <c r="O43" s="39">
        <v>181.2</v>
      </c>
      <c r="P43" s="39">
        <v>116.6</v>
      </c>
      <c r="Q43" s="39">
        <v>109.5</v>
      </c>
      <c r="R43" s="39">
        <v>99.1</v>
      </c>
      <c r="S43" s="39">
        <v>134.6</v>
      </c>
      <c r="T43" s="39">
        <v>238.07488572248599</v>
      </c>
      <c r="U43" s="39">
        <v>239.90116805866401</v>
      </c>
      <c r="V43" s="39">
        <v>144.28091435900001</v>
      </c>
      <c r="W43" s="39">
        <v>211.04554373478513</v>
      </c>
      <c r="X43" s="39">
        <v>178.36200313241494</v>
      </c>
      <c r="Y43" s="39">
        <v>271.74329495989718</v>
      </c>
      <c r="Z43" s="39">
        <v>143.74115385315406</v>
      </c>
      <c r="AA43" s="39">
        <v>189.00435847148509</v>
      </c>
      <c r="AB43" s="39">
        <v>141.56149134271325</v>
      </c>
      <c r="AC43" s="39">
        <v>206.96931966016973</v>
      </c>
      <c r="AD43" s="39">
        <v>305.23110515491584</v>
      </c>
      <c r="AE43" s="39">
        <v>414.70780311349154</v>
      </c>
    </row>
    <row r="44" spans="2:31" ht="13.5" customHeight="1" x14ac:dyDescent="0.25">
      <c r="B44" s="6" t="s">
        <v>95</v>
      </c>
      <c r="C44" s="68">
        <v>586.70000000000005</v>
      </c>
      <c r="D44" s="68">
        <v>688.1</v>
      </c>
      <c r="E44" s="68">
        <v>769.4</v>
      </c>
      <c r="F44" s="68">
        <v>944.18600000000004</v>
      </c>
      <c r="G44" s="68">
        <v>1036.5845179999992</v>
      </c>
      <c r="H44" s="68">
        <v>674.55805346025772</v>
      </c>
      <c r="I44" s="68">
        <v>689.4</v>
      </c>
      <c r="J44" s="39">
        <v>386.8</v>
      </c>
      <c r="K44" s="39">
        <v>382.7</v>
      </c>
      <c r="L44" s="39">
        <v>490.4</v>
      </c>
      <c r="M44" s="39">
        <v>476.3</v>
      </c>
      <c r="N44" s="39">
        <v>553.5</v>
      </c>
      <c r="O44" s="39">
        <v>630.6</v>
      </c>
      <c r="P44" s="39">
        <v>622.20000000000005</v>
      </c>
      <c r="Q44" s="39">
        <v>705.1</v>
      </c>
      <c r="R44" s="39">
        <v>936.9</v>
      </c>
      <c r="S44" s="39">
        <v>712.2</v>
      </c>
      <c r="T44" s="39">
        <v>880.46162910860403</v>
      </c>
      <c r="U44" s="39">
        <v>910.87891344694606</v>
      </c>
      <c r="V44" s="39">
        <v>749.46103067699994</v>
      </c>
      <c r="W44" s="39">
        <v>973.92633625162387</v>
      </c>
      <c r="X44" s="39">
        <v>836.59018884125203</v>
      </c>
      <c r="Y44" s="39">
        <v>1036.4614203232363</v>
      </c>
      <c r="Z44" s="39">
        <v>1069.6740028511836</v>
      </c>
      <c r="AA44" s="39">
        <v>1258.060364658754</v>
      </c>
      <c r="AB44" s="39">
        <v>1434.6564278851531</v>
      </c>
      <c r="AC44" s="39">
        <v>1607.6349145182285</v>
      </c>
      <c r="AD44" s="39">
        <v>1797.9354074989774</v>
      </c>
      <c r="AE44" s="39">
        <v>2202.5708743594851</v>
      </c>
    </row>
    <row r="45" spans="2:31" ht="9" customHeight="1" x14ac:dyDescent="0.25">
      <c r="C45" s="41"/>
      <c r="D45" s="41"/>
      <c r="E45" s="41"/>
      <c r="F45" s="41"/>
      <c r="G45" s="28"/>
      <c r="H45" s="28"/>
      <c r="I45" s="28"/>
      <c r="J45" s="31"/>
      <c r="K45" s="31"/>
      <c r="L45" s="41"/>
      <c r="M45" s="41"/>
      <c r="N45" s="41"/>
    </row>
    <row r="46" spans="2:31" ht="13.5" customHeight="1" x14ac:dyDescent="0.25">
      <c r="B46" s="80" t="s">
        <v>197</v>
      </c>
      <c r="C46" s="1"/>
      <c r="D46" s="1"/>
      <c r="E46" s="1"/>
      <c r="F46" s="1"/>
      <c r="G46" s="1"/>
      <c r="H46" s="1"/>
      <c r="I46" s="1"/>
    </row>
    <row r="47" spans="2:31" ht="13.5" customHeight="1" x14ac:dyDescent="0.25">
      <c r="B47" s="81" t="s">
        <v>198</v>
      </c>
      <c r="C47" s="1"/>
      <c r="D47" s="1"/>
      <c r="E47" s="1"/>
      <c r="F47" s="1"/>
      <c r="G47" s="1"/>
      <c r="H47" s="1"/>
      <c r="I47" s="1"/>
    </row>
    <row r="48" spans="2:31" x14ac:dyDescent="0.25">
      <c r="B48" s="1"/>
      <c r="C48" s="1"/>
      <c r="D48" s="1"/>
      <c r="E48" s="1"/>
      <c r="F48" s="1"/>
      <c r="G48" s="1"/>
      <c r="H48" s="1"/>
      <c r="I48" s="1"/>
    </row>
    <row r="49" spans="2:9" x14ac:dyDescent="0.25">
      <c r="B49" s="1"/>
      <c r="C49" s="1"/>
      <c r="D49" s="1"/>
      <c r="E49" s="1"/>
      <c r="F49" s="1"/>
      <c r="G49" s="1"/>
      <c r="H49" s="1"/>
      <c r="I49" s="1"/>
    </row>
    <row r="50" spans="2:9" x14ac:dyDescent="0.25">
      <c r="B50" s="1"/>
      <c r="C50" s="1"/>
      <c r="D50" s="1"/>
      <c r="E50" s="1"/>
      <c r="F50" s="1"/>
      <c r="G50" s="1"/>
      <c r="H50" s="1"/>
      <c r="I50" s="1"/>
    </row>
    <row r="51" spans="2:9" x14ac:dyDescent="0.25">
      <c r="B51" s="1"/>
      <c r="C51" s="1"/>
      <c r="D51" s="1"/>
      <c r="E51" s="1"/>
      <c r="F51" s="1"/>
      <c r="G51" s="1"/>
      <c r="H51" s="1"/>
      <c r="I51" s="1"/>
    </row>
    <row r="52" spans="2:9" x14ac:dyDescent="0.25">
      <c r="B52" s="1"/>
      <c r="C52" s="1"/>
      <c r="D52" s="1"/>
      <c r="E52" s="1"/>
      <c r="F52" s="1"/>
      <c r="G52" s="1"/>
      <c r="H52" s="1"/>
      <c r="I52" s="1"/>
    </row>
    <row r="53" spans="2:9" x14ac:dyDescent="0.25">
      <c r="B53" s="1"/>
      <c r="C53" s="1"/>
      <c r="D53" s="1"/>
      <c r="E53" s="1"/>
      <c r="F53" s="1"/>
      <c r="G53" s="1"/>
      <c r="H53" s="1"/>
      <c r="I53" s="1"/>
    </row>
    <row r="54" spans="2:9" x14ac:dyDescent="0.25">
      <c r="B54" s="1"/>
      <c r="C54" s="1"/>
      <c r="D54" s="1"/>
      <c r="E54" s="1"/>
      <c r="F54" s="1"/>
      <c r="G54" s="1"/>
      <c r="H54" s="1"/>
      <c r="I54" s="1"/>
    </row>
    <row r="55" spans="2:9" x14ac:dyDescent="0.25">
      <c r="B55" s="1"/>
      <c r="C55" s="1"/>
      <c r="D55" s="1"/>
      <c r="E55" s="1"/>
      <c r="F55" s="1"/>
      <c r="G55" s="1"/>
      <c r="H55" s="1"/>
      <c r="I55" s="1"/>
    </row>
    <row r="56" spans="2:9" x14ac:dyDescent="0.25">
      <c r="B56" s="1"/>
      <c r="C56" s="1"/>
      <c r="D56" s="1"/>
      <c r="E56" s="1"/>
      <c r="F56" s="1"/>
      <c r="G56" s="1"/>
      <c r="H56" s="1"/>
      <c r="I56" s="1"/>
    </row>
    <row r="57" spans="2:9" x14ac:dyDescent="0.25">
      <c r="B57" s="1"/>
      <c r="C57" s="1"/>
      <c r="D57" s="1"/>
      <c r="E57" s="1"/>
      <c r="F57" s="1"/>
      <c r="G57" s="1"/>
      <c r="H57" s="1"/>
      <c r="I57" s="1"/>
    </row>
  </sheetData>
  <phoneticPr fontId="0" type="noConversion"/>
  <pageMargins left="0.74803149606299213" right="0.74803149606299213" top="0.98425196850393704" bottom="0.31496062992125984" header="0.51181102362204722" footer="0.27559055118110237"/>
  <pageSetup paperSize="9" scale="85" fitToWidth="2" orientation="landscape" r:id="rId1"/>
  <headerFooter alignWithMargins="0"/>
  <colBreaks count="1" manualBreakCount="1">
    <brk id="9" min="1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BBC2-EA43-4E03-9EA8-1926E7527163}">
  <sheetPr codeName="Ark3"/>
  <dimension ref="B1:AE62"/>
  <sheetViews>
    <sheetView showGridLines="0" showRowColHeaders="0" showOutlineSymbols="0" topLeftCell="A13" zoomScale="80" zoomScaleNormal="80" zoomScaleSheetLayoutView="80" workbookViewId="0">
      <pane xSplit="2" topLeftCell="L1" activePane="topRight" state="frozen"/>
      <selection activeCell="C23" sqref="C23:AB26"/>
      <selection pane="topRight" activeCell="B61" sqref="B61"/>
    </sheetView>
  </sheetViews>
  <sheetFormatPr defaultColWidth="11.5546875" defaultRowHeight="13.2" x14ac:dyDescent="0.25"/>
  <cols>
    <col min="1" max="1" width="4.77734375" customWidth="1"/>
    <col min="2" max="2" width="71" bestFit="1" customWidth="1"/>
    <col min="3" max="24" width="12.77734375" customWidth="1"/>
    <col min="25" max="27" width="9.21875" customWidth="1"/>
    <col min="28" max="29" width="11.44140625" bestFit="1" customWidth="1"/>
    <col min="30" max="31" width="10.77734375" bestFit="1" customWidth="1"/>
    <col min="32" max="256" width="9.21875" customWidth="1"/>
  </cols>
  <sheetData>
    <row r="1" spans="2:31" ht="13.5" customHeight="1" x14ac:dyDescent="0.25"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2:31" ht="13.5" customHeight="1" x14ac:dyDescent="0.3">
      <c r="B2" s="47" t="s">
        <v>159</v>
      </c>
      <c r="C2" s="63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2:31" ht="13.5" customHeight="1" x14ac:dyDescent="0.3">
      <c r="B3" s="47" t="s">
        <v>163</v>
      </c>
      <c r="C3" s="63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2:31" ht="13.5" customHeight="1" x14ac:dyDescent="0.25">
      <c r="B4" s="50" t="s">
        <v>160</v>
      </c>
      <c r="C4" s="50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2:31" ht="13.5" customHeight="1" x14ac:dyDescent="0.25">
      <c r="B5" s="50" t="s">
        <v>164</v>
      </c>
      <c r="C5" s="50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2:31" ht="13.5" customHeight="1" x14ac:dyDescent="0.25">
      <c r="B6" s="60"/>
      <c r="C6" s="60"/>
      <c r="D6" s="60"/>
      <c r="E6" s="60"/>
      <c r="F6" s="60"/>
      <c r="G6" s="60"/>
      <c r="H6" s="60"/>
      <c r="I6" s="60"/>
      <c r="J6" s="60"/>
      <c r="K6" s="60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</row>
    <row r="7" spans="2:31" ht="13.5" customHeight="1" x14ac:dyDescent="0.25">
      <c r="B7" s="50"/>
      <c r="C7" s="50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</row>
    <row r="8" spans="2:31" ht="13.5" customHeight="1" x14ac:dyDescent="0.25">
      <c r="B8" s="51" t="s">
        <v>167</v>
      </c>
      <c r="C8" s="51">
        <v>1997</v>
      </c>
      <c r="D8" s="51">
        <v>1998</v>
      </c>
      <c r="E8" s="51">
        <v>1999</v>
      </c>
      <c r="F8" s="51">
        <v>2000</v>
      </c>
      <c r="G8" s="51">
        <v>2001</v>
      </c>
      <c r="H8" s="51">
        <v>2002</v>
      </c>
      <c r="I8" s="51">
        <v>2003</v>
      </c>
      <c r="J8" s="53">
        <v>2004</v>
      </c>
      <c r="K8" s="53">
        <v>2005</v>
      </c>
      <c r="L8" s="53">
        <v>2006</v>
      </c>
      <c r="M8" s="53">
        <v>2007</v>
      </c>
      <c r="N8" s="53">
        <v>2008</v>
      </c>
      <c r="O8" s="53">
        <v>2009</v>
      </c>
      <c r="P8" s="53">
        <v>2010</v>
      </c>
      <c r="Q8" s="53">
        <v>2011</v>
      </c>
      <c r="R8" s="53">
        <v>2012</v>
      </c>
      <c r="S8" s="53">
        <f>R8+1</f>
        <v>2013</v>
      </c>
      <c r="T8" s="53">
        <f>S8+1</f>
        <v>2014</v>
      </c>
      <c r="U8" s="53">
        <f>T8+1</f>
        <v>2015</v>
      </c>
      <c r="V8" s="53">
        <f>U8+1</f>
        <v>2016</v>
      </c>
      <c r="W8" s="53">
        <f>V8+1</f>
        <v>2017</v>
      </c>
      <c r="X8" s="53">
        <v>2018</v>
      </c>
      <c r="Y8" s="53">
        <v>2019</v>
      </c>
      <c r="Z8" s="53">
        <f t="shared" ref="Z8:AE8" si="0">+Y8+1</f>
        <v>2020</v>
      </c>
      <c r="AA8" s="53">
        <f t="shared" si="0"/>
        <v>2021</v>
      </c>
      <c r="AB8" s="53">
        <f t="shared" si="0"/>
        <v>2022</v>
      </c>
      <c r="AC8" s="53">
        <f t="shared" si="0"/>
        <v>2023</v>
      </c>
      <c r="AD8" s="53">
        <f t="shared" si="0"/>
        <v>2024</v>
      </c>
      <c r="AE8" s="53">
        <f t="shared" si="0"/>
        <v>2025</v>
      </c>
    </row>
    <row r="9" spans="2:31" ht="13.5" customHeight="1" x14ac:dyDescent="0.25">
      <c r="B9" s="6" t="s">
        <v>69</v>
      </c>
      <c r="C9" s="19">
        <v>550436</v>
      </c>
      <c r="D9" s="19">
        <v>559676</v>
      </c>
      <c r="E9" s="19">
        <v>601743</v>
      </c>
      <c r="F9" s="19">
        <v>597737</v>
      </c>
      <c r="G9" s="19">
        <v>570695.19999999995</v>
      </c>
      <c r="H9" s="19">
        <v>586555</v>
      </c>
      <c r="I9" s="19">
        <v>576824</v>
      </c>
      <c r="J9" s="38">
        <v>584031</v>
      </c>
      <c r="K9" s="38">
        <v>562981</v>
      </c>
      <c r="L9" s="38">
        <v>594669</v>
      </c>
      <c r="M9" s="38">
        <v>626422</v>
      </c>
      <c r="N9" s="39">
        <v>691703</v>
      </c>
      <c r="O9" s="39">
        <v>710377</v>
      </c>
      <c r="P9" s="39">
        <v>758814</v>
      </c>
      <c r="Q9" s="39">
        <v>764856</v>
      </c>
      <c r="R9" s="39">
        <v>711115</v>
      </c>
      <c r="S9" s="39">
        <v>780340</v>
      </c>
      <c r="T9" s="39">
        <v>783055.35323620203</v>
      </c>
      <c r="U9" s="39">
        <v>783732.42342834198</v>
      </c>
      <c r="V9" s="39">
        <v>816557.142204843</v>
      </c>
      <c r="W9" s="39">
        <v>848267.68337105052</v>
      </c>
      <c r="X9" s="39">
        <v>908662.80747384159</v>
      </c>
      <c r="Y9" s="39">
        <v>881354.73572496267</v>
      </c>
      <c r="Z9" s="39">
        <v>905544.03497757856</v>
      </c>
      <c r="AA9" s="39">
        <v>951813.97167414043</v>
      </c>
      <c r="AB9" s="39">
        <v>1007651.1441704037</v>
      </c>
      <c r="AC9" s="39">
        <v>1117181.9396860986</v>
      </c>
      <c r="AD9" s="85">
        <v>1143605.2632286996</v>
      </c>
      <c r="AE9" s="85">
        <v>1070752.3500000001</v>
      </c>
    </row>
    <row r="10" spans="2:31" ht="13.5" customHeight="1" x14ac:dyDescent="0.25">
      <c r="B10" s="6" t="s">
        <v>70</v>
      </c>
      <c r="C10" s="19">
        <v>478114</v>
      </c>
      <c r="D10" s="19">
        <v>491619</v>
      </c>
      <c r="E10" s="19">
        <v>532904</v>
      </c>
      <c r="F10" s="19">
        <v>531891</v>
      </c>
      <c r="G10" s="19">
        <v>512072.2</v>
      </c>
      <c r="H10" s="19">
        <v>526696</v>
      </c>
      <c r="I10" s="19">
        <v>517362</v>
      </c>
      <c r="J10" s="38">
        <v>526238</v>
      </c>
      <c r="K10" s="38">
        <v>507499</v>
      </c>
      <c r="L10" s="38">
        <v>526501</v>
      </c>
      <c r="M10" s="38">
        <v>555788</v>
      </c>
      <c r="N10" s="39">
        <v>618274</v>
      </c>
      <c r="O10" s="39">
        <v>639169</v>
      </c>
      <c r="P10" s="39">
        <v>685705</v>
      </c>
      <c r="Q10" s="39">
        <v>686806</v>
      </c>
      <c r="R10" s="39">
        <v>642170</v>
      </c>
      <c r="S10" s="39">
        <v>710577</v>
      </c>
      <c r="T10" s="39">
        <v>717531.35323620203</v>
      </c>
      <c r="U10" s="39">
        <v>716230.75919024704</v>
      </c>
      <c r="V10" s="39">
        <v>748186.313763874</v>
      </c>
      <c r="W10" s="39">
        <v>779419.45431275456</v>
      </c>
      <c r="X10" s="39">
        <v>832195.44597907329</v>
      </c>
      <c r="Y10" s="39">
        <v>806793.38857997011</v>
      </c>
      <c r="Z10" s="39">
        <v>834648.18798206281</v>
      </c>
      <c r="AA10" s="39">
        <v>874362.0673393124</v>
      </c>
      <c r="AB10" s="39">
        <v>923689.0853363229</v>
      </c>
      <c r="AC10" s="39">
        <v>1023009.881748879</v>
      </c>
      <c r="AD10" s="85">
        <v>1046789.2705829596</v>
      </c>
      <c r="AE10" s="85">
        <v>987698.35</v>
      </c>
    </row>
    <row r="11" spans="2:31" ht="13.5" customHeight="1" x14ac:dyDescent="0.25">
      <c r="B11" s="6" t="s">
        <v>71</v>
      </c>
      <c r="C11" s="19">
        <v>45994</v>
      </c>
      <c r="D11" s="19">
        <v>41662</v>
      </c>
      <c r="E11" s="19">
        <v>40415</v>
      </c>
      <c r="F11" s="19">
        <v>37135</v>
      </c>
      <c r="G11" s="19">
        <v>31550</v>
      </c>
      <c r="H11" s="19">
        <v>29923</v>
      </c>
      <c r="I11" s="19">
        <v>30992</v>
      </c>
      <c r="J11" s="38">
        <v>31536</v>
      </c>
      <c r="K11" s="38">
        <v>31208</v>
      </c>
      <c r="L11" s="38">
        <v>39025</v>
      </c>
      <c r="M11" s="38">
        <v>38267</v>
      </c>
      <c r="N11" s="39">
        <v>38825</v>
      </c>
      <c r="O11" s="39">
        <v>34590</v>
      </c>
      <c r="P11" s="39">
        <v>34430</v>
      </c>
      <c r="Q11" s="39">
        <v>37670</v>
      </c>
      <c r="R11" s="39">
        <v>30282</v>
      </c>
      <c r="S11" s="39">
        <v>33931</v>
      </c>
      <c r="T11" s="39">
        <v>33203</v>
      </c>
      <c r="U11" s="39">
        <v>34516.146404761901</v>
      </c>
      <c r="V11" s="39">
        <v>34519.914220484003</v>
      </c>
      <c r="W11" s="39">
        <v>34984.614529147984</v>
      </c>
      <c r="X11" s="39">
        <v>35271.180747384155</v>
      </c>
      <c r="Y11" s="39">
        <v>33630.173572496264</v>
      </c>
      <c r="Z11" s="39">
        <v>29354.423497757845</v>
      </c>
      <c r="AA11" s="39">
        <v>32860.952167414049</v>
      </c>
      <c r="AB11" s="39">
        <v>38324.029417040358</v>
      </c>
      <c r="AC11" s="39">
        <v>43194.528968609869</v>
      </c>
      <c r="AD11" s="85">
        <v>44049.496322869956</v>
      </c>
      <c r="AE11" s="85">
        <v>33681</v>
      </c>
    </row>
    <row r="12" spans="2:31" ht="13.5" customHeight="1" x14ac:dyDescent="0.25">
      <c r="B12" s="6" t="s">
        <v>72</v>
      </c>
      <c r="C12" s="19">
        <v>5800</v>
      </c>
      <c r="D12" s="19">
        <v>6858</v>
      </c>
      <c r="E12" s="19">
        <v>8739</v>
      </c>
      <c r="F12" s="19">
        <v>9340</v>
      </c>
      <c r="G12" s="19">
        <v>9312</v>
      </c>
      <c r="H12" s="19">
        <v>10740</v>
      </c>
      <c r="I12" s="19">
        <v>10800</v>
      </c>
      <c r="J12" s="38">
        <v>10910</v>
      </c>
      <c r="K12" s="38">
        <v>9871</v>
      </c>
      <c r="L12" s="38">
        <v>9396</v>
      </c>
      <c r="M12" s="38">
        <v>9878</v>
      </c>
      <c r="N12" s="39">
        <v>10066</v>
      </c>
      <c r="O12" s="39">
        <v>9759</v>
      </c>
      <c r="P12" s="39">
        <v>8440</v>
      </c>
      <c r="Q12" s="39">
        <v>8394</v>
      </c>
      <c r="R12" s="39">
        <v>7918</v>
      </c>
      <c r="S12" s="39">
        <v>7962</v>
      </c>
      <c r="T12" s="39">
        <v>8788</v>
      </c>
      <c r="U12" s="39">
        <v>8654.8519285714301</v>
      </c>
      <c r="V12" s="39">
        <v>9364.5742661450004</v>
      </c>
      <c r="W12" s="39">
        <v>9150.1843587443946</v>
      </c>
      <c r="X12" s="39">
        <v>9937.7542242152467</v>
      </c>
      <c r="Y12" s="39">
        <v>10399.352071748879</v>
      </c>
      <c r="Z12" s="39">
        <v>11188.027049327355</v>
      </c>
      <c r="AA12" s="39">
        <v>11475.585650224215</v>
      </c>
      <c r="AB12" s="39">
        <v>12004.408825112108</v>
      </c>
      <c r="AC12" s="39">
        <v>13041.85869058296</v>
      </c>
      <c r="AD12" s="85">
        <v>13756.648896860986</v>
      </c>
      <c r="AE12" s="85">
        <v>13187</v>
      </c>
    </row>
    <row r="13" spans="2:31" ht="13.5" customHeight="1" x14ac:dyDescent="0.25">
      <c r="B13" s="6" t="s">
        <v>73</v>
      </c>
      <c r="C13" s="19">
        <v>9612</v>
      </c>
      <c r="D13" s="19">
        <v>9315</v>
      </c>
      <c r="E13" s="19">
        <v>10022</v>
      </c>
      <c r="F13" s="19">
        <v>9841</v>
      </c>
      <c r="G13" s="19">
        <v>8492</v>
      </c>
      <c r="H13" s="19">
        <v>8323</v>
      </c>
      <c r="I13" s="19">
        <v>7706</v>
      </c>
      <c r="J13" s="38">
        <v>7128</v>
      </c>
      <c r="K13" s="38">
        <v>4965</v>
      </c>
      <c r="L13" s="38">
        <v>10101</v>
      </c>
      <c r="M13" s="38">
        <v>10988</v>
      </c>
      <c r="N13" s="39">
        <v>11734</v>
      </c>
      <c r="O13" s="39">
        <v>12915</v>
      </c>
      <c r="P13" s="39">
        <v>12891</v>
      </c>
      <c r="Q13" s="39">
        <v>12493</v>
      </c>
      <c r="R13" s="39">
        <v>10934</v>
      </c>
      <c r="S13" s="39">
        <v>11327</v>
      </c>
      <c r="T13" s="39">
        <v>11190</v>
      </c>
      <c r="U13" s="39">
        <v>11511.6659047619</v>
      </c>
      <c r="V13" s="39">
        <v>12045.765688194</v>
      </c>
      <c r="W13" s="39">
        <v>11925.245811659193</v>
      </c>
      <c r="X13" s="39">
        <v>14555.672298953661</v>
      </c>
      <c r="Y13" s="39">
        <v>14500.469428998505</v>
      </c>
      <c r="Z13" s="39">
        <v>14655.36939910314</v>
      </c>
      <c r="AA13" s="39">
        <v>14735.780866965621</v>
      </c>
      <c r="AB13" s="39">
        <v>16157.211766816143</v>
      </c>
      <c r="AC13" s="39">
        <v>18703.811587443946</v>
      </c>
      <c r="AD13" s="85">
        <v>18661.19852914798</v>
      </c>
      <c r="AE13" s="85">
        <v>15143</v>
      </c>
    </row>
    <row r="14" spans="2:31" ht="13.5" customHeight="1" x14ac:dyDescent="0.25">
      <c r="B14" s="6" t="s">
        <v>74</v>
      </c>
      <c r="C14" s="19">
        <v>10916</v>
      </c>
      <c r="D14" s="19">
        <v>10222</v>
      </c>
      <c r="E14" s="19">
        <v>9663</v>
      </c>
      <c r="F14" s="19">
        <v>9530</v>
      </c>
      <c r="G14" s="19">
        <v>9269</v>
      </c>
      <c r="H14" s="19">
        <v>10873</v>
      </c>
      <c r="I14" s="19">
        <v>9964</v>
      </c>
      <c r="J14" s="38">
        <v>8218</v>
      </c>
      <c r="K14" s="38">
        <v>9438</v>
      </c>
      <c r="L14" s="38">
        <v>9646</v>
      </c>
      <c r="M14" s="38">
        <v>11501</v>
      </c>
      <c r="N14" s="39">
        <v>12804</v>
      </c>
      <c r="O14" s="39">
        <v>13943</v>
      </c>
      <c r="P14" s="39">
        <v>17349</v>
      </c>
      <c r="Q14" s="39">
        <v>19491</v>
      </c>
      <c r="R14" s="39">
        <v>19811</v>
      </c>
      <c r="S14" s="39">
        <v>16543</v>
      </c>
      <c r="T14" s="39">
        <v>12343</v>
      </c>
      <c r="U14" s="39">
        <v>12819</v>
      </c>
      <c r="V14" s="39">
        <v>12440.574266145</v>
      </c>
      <c r="W14" s="39">
        <v>12788.184358744395</v>
      </c>
      <c r="X14" s="39">
        <v>16702.754224215249</v>
      </c>
      <c r="Y14" s="39">
        <v>16031.352071748879</v>
      </c>
      <c r="Z14" s="39">
        <v>15698.027049327355</v>
      </c>
      <c r="AA14" s="39">
        <v>18379.585650224217</v>
      </c>
      <c r="AB14" s="39">
        <v>17476.408825112107</v>
      </c>
      <c r="AC14" s="39">
        <v>19231.858690582958</v>
      </c>
      <c r="AD14" s="85">
        <v>20348.648896860985</v>
      </c>
      <c r="AE14" s="85">
        <v>21043</v>
      </c>
    </row>
    <row r="15" spans="2:31" ht="13.5" customHeight="1" x14ac:dyDescent="0.25">
      <c r="B15" s="24"/>
      <c r="C15" s="24"/>
      <c r="D15" s="24"/>
      <c r="E15" s="24"/>
      <c r="F15" s="24"/>
      <c r="G15" s="24"/>
      <c r="H15" s="24"/>
      <c r="I15" s="6"/>
      <c r="J15" s="6"/>
      <c r="K15" s="24"/>
      <c r="L15" s="24"/>
      <c r="M15" s="24"/>
      <c r="N15" s="28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2:31" ht="13.5" customHeight="1" x14ac:dyDescent="0.25">
      <c r="J16" s="7"/>
      <c r="K16" s="7"/>
      <c r="N16" s="31"/>
    </row>
    <row r="17" spans="2:31" ht="13.5" customHeight="1" x14ac:dyDescent="0.25">
      <c r="B17" s="51" t="s">
        <v>130</v>
      </c>
      <c r="C17" s="51">
        <v>1997</v>
      </c>
      <c r="D17" s="51">
        <v>1998</v>
      </c>
      <c r="E17" s="51">
        <v>1999</v>
      </c>
      <c r="F17" s="51">
        <v>2000</v>
      </c>
      <c r="G17" s="51">
        <v>2001</v>
      </c>
      <c r="H17" s="51">
        <v>2002</v>
      </c>
      <c r="I17" s="51">
        <v>2003</v>
      </c>
      <c r="J17" s="53">
        <v>2004</v>
      </c>
      <c r="K17" s="53">
        <v>2005</v>
      </c>
      <c r="L17" s="53">
        <v>2006</v>
      </c>
      <c r="M17" s="53">
        <v>2007</v>
      </c>
      <c r="N17" s="53">
        <v>2008</v>
      </c>
      <c r="O17" s="53">
        <v>2009</v>
      </c>
      <c r="P17" s="53">
        <f t="shared" ref="P17:U17" si="1">P8</f>
        <v>2010</v>
      </c>
      <c r="Q17" s="53">
        <f t="shared" si="1"/>
        <v>2011</v>
      </c>
      <c r="R17" s="53">
        <f t="shared" si="1"/>
        <v>2012</v>
      </c>
      <c r="S17" s="53">
        <f t="shared" si="1"/>
        <v>2013</v>
      </c>
      <c r="T17" s="53">
        <f t="shared" si="1"/>
        <v>2014</v>
      </c>
      <c r="U17" s="53">
        <f t="shared" si="1"/>
        <v>2015</v>
      </c>
      <c r="V17" s="53">
        <f>V8</f>
        <v>2016</v>
      </c>
      <c r="W17" s="53">
        <f>W8</f>
        <v>2017</v>
      </c>
      <c r="X17" s="53">
        <v>2018</v>
      </c>
      <c r="Y17" s="53">
        <v>2019</v>
      </c>
      <c r="Z17" s="53">
        <f t="shared" ref="Z17:AE17" si="2">+Y17+1</f>
        <v>2020</v>
      </c>
      <c r="AA17" s="53">
        <f t="shared" si="2"/>
        <v>2021</v>
      </c>
      <c r="AB17" s="53">
        <f t="shared" si="2"/>
        <v>2022</v>
      </c>
      <c r="AC17" s="53">
        <f t="shared" si="2"/>
        <v>2023</v>
      </c>
      <c r="AD17" s="53">
        <f t="shared" si="2"/>
        <v>2024</v>
      </c>
      <c r="AE17" s="53">
        <f t="shared" si="2"/>
        <v>2025</v>
      </c>
    </row>
    <row r="18" spans="2:31" ht="13.5" customHeight="1" x14ac:dyDescent="0.25">
      <c r="B18" s="6" t="s">
        <v>69</v>
      </c>
      <c r="C18" s="19">
        <v>6217</v>
      </c>
      <c r="D18" s="19">
        <v>6944.8</v>
      </c>
      <c r="E18" s="19">
        <v>7853</v>
      </c>
      <c r="F18" s="69">
        <v>7832.1680000000006</v>
      </c>
      <c r="G18" s="69">
        <v>8014.3</v>
      </c>
      <c r="H18" s="69">
        <v>8231.6</v>
      </c>
      <c r="I18" s="69">
        <v>8490.5</v>
      </c>
      <c r="J18" s="38">
        <v>8847</v>
      </c>
      <c r="K18" s="38">
        <v>8626.7999999999993</v>
      </c>
      <c r="L18" s="38">
        <v>9714.2000000000007</v>
      </c>
      <c r="M18" s="38">
        <v>10293.6</v>
      </c>
      <c r="N18" s="39">
        <v>11103.5</v>
      </c>
      <c r="O18" s="39">
        <v>11545.1</v>
      </c>
      <c r="P18" s="39">
        <v>12249.3</v>
      </c>
      <c r="Q18" s="39">
        <v>11831.9</v>
      </c>
      <c r="R18" s="39">
        <v>12032.8</v>
      </c>
      <c r="S18" s="39">
        <v>12580.5</v>
      </c>
      <c r="T18" s="39">
        <v>12623.9756990969</v>
      </c>
      <c r="U18" s="39">
        <v>11956.7551357131</v>
      </c>
      <c r="V18" s="39">
        <v>12755.754436417999</v>
      </c>
      <c r="W18" s="39">
        <v>13878.920128694614</v>
      </c>
      <c r="X18" s="39">
        <v>15161.339619238015</v>
      </c>
      <c r="Y18" s="39">
        <v>15832.677050750517</v>
      </c>
      <c r="Z18" s="39">
        <v>15502.439866948976</v>
      </c>
      <c r="AA18" s="39">
        <v>16417.970641978663</v>
      </c>
      <c r="AB18" s="39">
        <v>18490.436763405316</v>
      </c>
      <c r="AC18" s="39">
        <v>22305.103338272049</v>
      </c>
      <c r="AD18" s="85">
        <v>24383.949006489656</v>
      </c>
      <c r="AE18" s="85">
        <v>24119.338177734502</v>
      </c>
    </row>
    <row r="19" spans="2:31" ht="13.5" customHeight="1" x14ac:dyDescent="0.25">
      <c r="B19" s="6" t="s">
        <v>70</v>
      </c>
      <c r="C19" s="19">
        <v>4923.2</v>
      </c>
      <c r="D19" s="19">
        <v>5504.1</v>
      </c>
      <c r="E19" s="19">
        <v>6155.2</v>
      </c>
      <c r="F19" s="69">
        <v>6218.6160000000018</v>
      </c>
      <c r="G19" s="69">
        <v>6328.4</v>
      </c>
      <c r="H19" s="69">
        <v>6570.9</v>
      </c>
      <c r="I19" s="69">
        <v>6763</v>
      </c>
      <c r="J19" s="38">
        <v>7113.8</v>
      </c>
      <c r="K19" s="38">
        <v>7086.4</v>
      </c>
      <c r="L19" s="38">
        <v>7826.9</v>
      </c>
      <c r="M19" s="38">
        <v>8195.7000000000007</v>
      </c>
      <c r="N19" s="39">
        <v>8874.6</v>
      </c>
      <c r="O19" s="39">
        <v>9325.5</v>
      </c>
      <c r="P19" s="39">
        <v>9990.1</v>
      </c>
      <c r="Q19" s="39">
        <v>9675.1</v>
      </c>
      <c r="R19" s="39">
        <v>9966.5</v>
      </c>
      <c r="S19" s="39">
        <v>10498.3</v>
      </c>
      <c r="T19" s="39">
        <v>10502.614219315101</v>
      </c>
      <c r="U19" s="39">
        <v>9841.72340374751</v>
      </c>
      <c r="V19" s="39">
        <v>10754.520929132999</v>
      </c>
      <c r="W19" s="39">
        <v>11593.812590679698</v>
      </c>
      <c r="X19" s="39">
        <v>12618.122877269707</v>
      </c>
      <c r="Y19" s="39">
        <v>13112.65006826836</v>
      </c>
      <c r="Z19" s="39">
        <v>12905.803856264894</v>
      </c>
      <c r="AA19" s="39">
        <v>13580.769686566022</v>
      </c>
      <c r="AB19" s="39">
        <v>15321.165447276724</v>
      </c>
      <c r="AC19" s="39">
        <v>18330.114200724158</v>
      </c>
      <c r="AD19" s="85">
        <v>20142.565387817274</v>
      </c>
      <c r="AE19" s="85">
        <v>19955.357727364746</v>
      </c>
    </row>
    <row r="20" spans="2:31" ht="13.5" customHeight="1" x14ac:dyDescent="0.25">
      <c r="B20" s="6" t="s">
        <v>71</v>
      </c>
      <c r="C20" s="19">
        <v>644.29999999999995</v>
      </c>
      <c r="D20" s="19">
        <v>737.3</v>
      </c>
      <c r="E20" s="19">
        <v>900.9</v>
      </c>
      <c r="F20" s="69">
        <v>847.77</v>
      </c>
      <c r="G20" s="69">
        <v>847.7</v>
      </c>
      <c r="H20" s="69">
        <v>838.3</v>
      </c>
      <c r="I20" s="69">
        <v>893</v>
      </c>
      <c r="J20" s="38">
        <v>928</v>
      </c>
      <c r="K20" s="38">
        <v>807.9</v>
      </c>
      <c r="L20" s="38">
        <v>945.1</v>
      </c>
      <c r="M20" s="38">
        <v>993.7</v>
      </c>
      <c r="N20" s="39">
        <v>1037.0999999999999</v>
      </c>
      <c r="O20" s="39">
        <v>939.6</v>
      </c>
      <c r="P20" s="39">
        <v>933.4</v>
      </c>
      <c r="Q20" s="39">
        <v>890</v>
      </c>
      <c r="R20" s="39">
        <v>928.5</v>
      </c>
      <c r="S20" s="39">
        <v>920.6</v>
      </c>
      <c r="T20" s="39">
        <v>999.78531446437103</v>
      </c>
      <c r="U20" s="39">
        <v>945.74782280961199</v>
      </c>
      <c r="V20" s="39">
        <v>892.27423895000004</v>
      </c>
      <c r="W20" s="39">
        <v>1063.2701054936867</v>
      </c>
      <c r="X20" s="39">
        <v>1048.4222371036769</v>
      </c>
      <c r="Y20" s="39">
        <v>1087.6094540315007</v>
      </c>
      <c r="Z20" s="39">
        <v>929.7729126938068</v>
      </c>
      <c r="AA20" s="39">
        <v>988.33799893854564</v>
      </c>
      <c r="AB20" s="39">
        <v>1206.0091265245248</v>
      </c>
      <c r="AC20" s="39">
        <v>1517.5808785113074</v>
      </c>
      <c r="AD20" s="85">
        <v>1626.467551456145</v>
      </c>
      <c r="AE20" s="85">
        <v>1507.8877893126125</v>
      </c>
    </row>
    <row r="21" spans="2:31" ht="13.5" customHeight="1" x14ac:dyDescent="0.25">
      <c r="B21" s="6" t="s">
        <v>72</v>
      </c>
      <c r="C21" s="19">
        <v>160.5</v>
      </c>
      <c r="D21" s="19">
        <v>161.80000000000001</v>
      </c>
      <c r="E21" s="19">
        <v>217</v>
      </c>
      <c r="F21" s="69">
        <v>220.25</v>
      </c>
      <c r="G21" s="69">
        <v>310.8</v>
      </c>
      <c r="H21" s="69">
        <v>310.5</v>
      </c>
      <c r="I21" s="69">
        <v>313.60000000000002</v>
      </c>
      <c r="J21" s="38">
        <v>314.89999999999998</v>
      </c>
      <c r="K21" s="38">
        <v>259.7</v>
      </c>
      <c r="L21" s="38">
        <v>305.60000000000002</v>
      </c>
      <c r="M21" s="38">
        <v>301.5</v>
      </c>
      <c r="N21" s="39">
        <v>347.4</v>
      </c>
      <c r="O21" s="39">
        <v>368.7</v>
      </c>
      <c r="P21" s="39">
        <v>274.8</v>
      </c>
      <c r="Q21" s="39">
        <v>247.4</v>
      </c>
      <c r="R21" s="39">
        <v>258.5</v>
      </c>
      <c r="S21" s="39">
        <v>260.60000000000002</v>
      </c>
      <c r="T21" s="39">
        <v>261.28511093170601</v>
      </c>
      <c r="U21" s="39">
        <v>310.815559236372</v>
      </c>
      <c r="V21" s="39">
        <v>244.73397585800001</v>
      </c>
      <c r="W21" s="39">
        <v>269.44769335165705</v>
      </c>
      <c r="X21" s="39">
        <v>292.60341805499155</v>
      </c>
      <c r="Y21" s="39">
        <v>313.01303950799792</v>
      </c>
      <c r="Z21" s="39">
        <v>326.40791946298384</v>
      </c>
      <c r="AA21" s="39">
        <v>418.04889219756336</v>
      </c>
      <c r="AB21" s="39">
        <v>365.200290528187</v>
      </c>
      <c r="AC21" s="39">
        <v>502.38507281213612</v>
      </c>
      <c r="AD21" s="85">
        <v>522.77265610437314</v>
      </c>
      <c r="AE21" s="85">
        <v>548.50645564819968</v>
      </c>
    </row>
    <row r="22" spans="2:31" ht="13.5" customHeight="1" x14ac:dyDescent="0.25">
      <c r="B22" s="6" t="s">
        <v>73</v>
      </c>
      <c r="C22" s="19">
        <v>209.2</v>
      </c>
      <c r="D22" s="19">
        <v>222</v>
      </c>
      <c r="E22" s="19">
        <v>233.1</v>
      </c>
      <c r="F22" s="69">
        <v>220.75399999999999</v>
      </c>
      <c r="G22" s="69">
        <v>213.8</v>
      </c>
      <c r="H22" s="69">
        <v>198.2</v>
      </c>
      <c r="I22" s="69">
        <v>202.3</v>
      </c>
      <c r="J22" s="38">
        <v>220.1</v>
      </c>
      <c r="K22" s="38">
        <v>189</v>
      </c>
      <c r="L22" s="38">
        <v>337.4</v>
      </c>
      <c r="M22" s="38">
        <v>419</v>
      </c>
      <c r="N22" s="39">
        <v>433.9</v>
      </c>
      <c r="O22" s="39">
        <v>460</v>
      </c>
      <c r="P22" s="39">
        <v>483.4</v>
      </c>
      <c r="Q22" s="39">
        <v>478.8</v>
      </c>
      <c r="R22" s="39">
        <v>485.2</v>
      </c>
      <c r="S22" s="39">
        <v>526.79999999999995</v>
      </c>
      <c r="T22" s="39">
        <v>534.25538050005002</v>
      </c>
      <c r="U22" s="39">
        <v>549.29036875783197</v>
      </c>
      <c r="V22" s="39">
        <v>547.12021663999997</v>
      </c>
      <c r="W22" s="39">
        <v>587.55197540449115</v>
      </c>
      <c r="X22" s="39">
        <v>748.49025650467752</v>
      </c>
      <c r="Y22" s="39">
        <v>784.1713110857296</v>
      </c>
      <c r="Z22" s="39">
        <v>791.47903614085726</v>
      </c>
      <c r="AA22" s="39">
        <v>831.51656987079025</v>
      </c>
      <c r="AB22" s="39">
        <v>952.50273679954194</v>
      </c>
      <c r="AC22" s="39">
        <v>1112.223839213455</v>
      </c>
      <c r="AD22" s="85">
        <v>1285.7752097449563</v>
      </c>
      <c r="AE22" s="85">
        <v>1213.566918295448</v>
      </c>
    </row>
    <row r="23" spans="2:31" ht="13.5" customHeight="1" x14ac:dyDescent="0.25">
      <c r="B23" s="6" t="s">
        <v>74</v>
      </c>
      <c r="C23" s="19">
        <v>279.8</v>
      </c>
      <c r="D23" s="19">
        <v>319.7</v>
      </c>
      <c r="E23" s="19">
        <v>346.8</v>
      </c>
      <c r="F23" s="69">
        <v>324.77800000000008</v>
      </c>
      <c r="G23" s="69">
        <v>313.60000000000002</v>
      </c>
      <c r="H23" s="69">
        <v>313.60000000000002</v>
      </c>
      <c r="I23" s="69">
        <v>318.60000000000002</v>
      </c>
      <c r="J23" s="38">
        <v>270.2</v>
      </c>
      <c r="K23" s="38">
        <v>283.60000000000002</v>
      </c>
      <c r="L23" s="38">
        <v>299.10000000000002</v>
      </c>
      <c r="M23" s="38">
        <v>383.7</v>
      </c>
      <c r="N23" s="39">
        <v>410.5</v>
      </c>
      <c r="O23" s="39">
        <v>451.3</v>
      </c>
      <c r="P23" s="39">
        <v>567.6</v>
      </c>
      <c r="Q23" s="39">
        <v>540.5</v>
      </c>
      <c r="R23" s="39">
        <v>394.1</v>
      </c>
      <c r="S23" s="39">
        <v>374.2</v>
      </c>
      <c r="T23" s="39">
        <v>326.03567388565898</v>
      </c>
      <c r="U23" s="39">
        <v>309.17798116179398</v>
      </c>
      <c r="V23" s="39">
        <v>317.10507583600003</v>
      </c>
      <c r="W23" s="39">
        <v>364.83776376508092</v>
      </c>
      <c r="X23" s="39">
        <v>453.70083030496136</v>
      </c>
      <c r="Y23" s="39">
        <v>535.23317785692677</v>
      </c>
      <c r="Z23" s="39">
        <v>548.97614238643359</v>
      </c>
      <c r="AA23" s="39">
        <v>599.29749440574346</v>
      </c>
      <c r="AB23" s="39">
        <v>645.55916227633691</v>
      </c>
      <c r="AC23" s="39">
        <v>842.79934701099421</v>
      </c>
      <c r="AD23" s="85">
        <v>806.36820136690892</v>
      </c>
      <c r="AE23" s="85">
        <v>894.01928711349035</v>
      </c>
    </row>
    <row r="24" spans="2:31" ht="13.5" customHeight="1" x14ac:dyDescent="0.25">
      <c r="B24" s="6"/>
      <c r="C24" s="26"/>
      <c r="D24" s="6"/>
      <c r="E24" s="6"/>
      <c r="F24" s="22"/>
      <c r="G24" s="22"/>
      <c r="H24" s="22"/>
      <c r="I24" s="22"/>
      <c r="J24" s="7"/>
      <c r="K24" s="7"/>
      <c r="N24" s="31"/>
    </row>
    <row r="25" spans="2:31" ht="13.5" customHeight="1" x14ac:dyDescent="0.25">
      <c r="B25" s="6"/>
      <c r="C25" s="26"/>
      <c r="D25" s="6"/>
      <c r="E25" s="6"/>
      <c r="F25" s="22"/>
      <c r="G25" s="22"/>
      <c r="H25" s="22"/>
      <c r="I25" s="22"/>
      <c r="J25" s="7"/>
      <c r="K25" s="7"/>
      <c r="N25" s="31"/>
    </row>
    <row r="26" spans="2:31" ht="13.5" customHeight="1" x14ac:dyDescent="0.25">
      <c r="B26" s="6"/>
      <c r="C26" s="26"/>
      <c r="D26" s="6"/>
      <c r="E26" s="6"/>
      <c r="F26" s="22"/>
      <c r="G26" s="22"/>
      <c r="H26" s="22"/>
      <c r="I26" s="22"/>
      <c r="J26" s="7"/>
      <c r="K26" s="7"/>
      <c r="N26" s="31"/>
    </row>
    <row r="27" spans="2:31" ht="13.5" customHeight="1" x14ac:dyDescent="0.3">
      <c r="B27" s="47" t="s">
        <v>161</v>
      </c>
      <c r="C27" s="63"/>
      <c r="D27" s="48"/>
      <c r="E27" s="48"/>
      <c r="F27" s="48"/>
      <c r="G27" s="48"/>
      <c r="H27" s="48"/>
      <c r="I27" s="48"/>
      <c r="J27" s="64"/>
      <c r="K27" s="64"/>
      <c r="L27" s="60"/>
      <c r="M27" s="60"/>
      <c r="N27" s="65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</row>
    <row r="28" spans="2:31" ht="13.5" customHeight="1" x14ac:dyDescent="0.3">
      <c r="B28" s="47" t="s">
        <v>162</v>
      </c>
      <c r="C28" s="63"/>
      <c r="D28" s="48"/>
      <c r="E28" s="48"/>
      <c r="F28" s="48"/>
      <c r="G28" s="48"/>
      <c r="H28" s="48"/>
      <c r="I28" s="48"/>
      <c r="J28" s="64"/>
      <c r="K28" s="64"/>
      <c r="L28" s="60"/>
      <c r="M28" s="60"/>
      <c r="N28" s="65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</row>
    <row r="29" spans="2:31" ht="13.5" customHeight="1" x14ac:dyDescent="0.25">
      <c r="B29" s="50" t="s">
        <v>165</v>
      </c>
      <c r="C29" s="50"/>
      <c r="D29" s="48"/>
      <c r="E29" s="48"/>
      <c r="F29" s="48"/>
      <c r="G29" s="48"/>
      <c r="H29" s="48"/>
      <c r="I29" s="48"/>
      <c r="J29" s="64"/>
      <c r="K29" s="64"/>
      <c r="L29" s="60"/>
      <c r="M29" s="60"/>
      <c r="N29" s="65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</row>
    <row r="30" spans="2:31" ht="13.5" customHeight="1" x14ac:dyDescent="0.25">
      <c r="B30" s="50" t="s">
        <v>166</v>
      </c>
      <c r="C30" s="50"/>
      <c r="D30" s="48"/>
      <c r="E30" s="48"/>
      <c r="F30" s="48"/>
      <c r="G30" s="48"/>
      <c r="H30" s="48"/>
      <c r="I30" s="48"/>
      <c r="J30" s="64"/>
      <c r="K30" s="64"/>
      <c r="L30" s="60"/>
      <c r="M30" s="60"/>
      <c r="N30" s="65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</row>
    <row r="31" spans="2:31" ht="13.5" customHeight="1" x14ac:dyDescent="0.25">
      <c r="B31" s="50"/>
      <c r="C31" s="50"/>
      <c r="D31" s="48"/>
      <c r="E31" s="48"/>
      <c r="F31" s="48"/>
      <c r="G31" s="48"/>
      <c r="H31" s="48"/>
      <c r="I31" s="48"/>
      <c r="J31" s="64"/>
      <c r="K31" s="64"/>
      <c r="L31" s="60"/>
      <c r="M31" s="60"/>
      <c r="N31" s="65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</row>
    <row r="32" spans="2:31" ht="13.5" customHeight="1" x14ac:dyDescent="0.25">
      <c r="B32" s="60"/>
      <c r="C32" s="60"/>
      <c r="D32" s="60"/>
      <c r="E32" s="60"/>
      <c r="F32" s="60"/>
      <c r="G32" s="60"/>
      <c r="H32" s="60"/>
      <c r="I32" s="60"/>
      <c r="J32" s="64"/>
      <c r="K32" s="64"/>
      <c r="L32" s="60"/>
      <c r="M32" s="60"/>
      <c r="N32" s="65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</row>
    <row r="33" spans="2:31" ht="13.5" customHeight="1" x14ac:dyDescent="0.25">
      <c r="B33" s="51" t="s">
        <v>167</v>
      </c>
      <c r="C33" s="51">
        <v>1997</v>
      </c>
      <c r="D33" s="51">
        <v>1998</v>
      </c>
      <c r="E33" s="51">
        <v>1999</v>
      </c>
      <c r="F33" s="51">
        <v>2000</v>
      </c>
      <c r="G33" s="51">
        <v>2001</v>
      </c>
      <c r="H33" s="51">
        <v>2002</v>
      </c>
      <c r="I33" s="51">
        <v>2003</v>
      </c>
      <c r="J33" s="53">
        <v>2004</v>
      </c>
      <c r="K33" s="53">
        <v>2005</v>
      </c>
      <c r="L33" s="53">
        <v>2006</v>
      </c>
      <c r="M33" s="53">
        <v>2007</v>
      </c>
      <c r="N33" s="53">
        <v>2008</v>
      </c>
      <c r="O33" s="53">
        <v>2009</v>
      </c>
      <c r="P33" s="53">
        <f t="shared" ref="P33:U33" si="3">P8</f>
        <v>2010</v>
      </c>
      <c r="Q33" s="53">
        <f t="shared" si="3"/>
        <v>2011</v>
      </c>
      <c r="R33" s="53">
        <f t="shared" si="3"/>
        <v>2012</v>
      </c>
      <c r="S33" s="53">
        <f t="shared" si="3"/>
        <v>2013</v>
      </c>
      <c r="T33" s="53">
        <f t="shared" si="3"/>
        <v>2014</v>
      </c>
      <c r="U33" s="53">
        <f t="shared" si="3"/>
        <v>2015</v>
      </c>
      <c r="V33" s="53">
        <f>V8</f>
        <v>2016</v>
      </c>
      <c r="W33" s="53">
        <f>W8</f>
        <v>2017</v>
      </c>
      <c r="X33" s="53">
        <v>2018</v>
      </c>
      <c r="Y33" s="53">
        <f t="shared" ref="Y33:AE33" si="4">X33+1</f>
        <v>2019</v>
      </c>
      <c r="Z33" s="53">
        <f t="shared" si="4"/>
        <v>2020</v>
      </c>
      <c r="AA33" s="53">
        <f t="shared" si="4"/>
        <v>2021</v>
      </c>
      <c r="AB33" s="53">
        <f t="shared" si="4"/>
        <v>2022</v>
      </c>
      <c r="AC33" s="53">
        <f t="shared" si="4"/>
        <v>2023</v>
      </c>
      <c r="AD33" s="53">
        <f t="shared" si="4"/>
        <v>2024</v>
      </c>
      <c r="AE33" s="53">
        <f t="shared" si="4"/>
        <v>2025</v>
      </c>
    </row>
    <row r="34" spans="2:31" ht="13.5" customHeight="1" x14ac:dyDescent="0.25">
      <c r="B34" s="6" t="s">
        <v>75</v>
      </c>
      <c r="C34" s="19">
        <v>550436</v>
      </c>
      <c r="D34" s="19">
        <v>559676</v>
      </c>
      <c r="E34" s="19">
        <v>601743</v>
      </c>
      <c r="F34" s="19">
        <v>597737</v>
      </c>
      <c r="G34" s="19">
        <v>570695.19999999995</v>
      </c>
      <c r="H34" s="19">
        <v>586555</v>
      </c>
      <c r="I34" s="19">
        <v>576824</v>
      </c>
      <c r="J34" s="38">
        <v>584031</v>
      </c>
      <c r="K34" s="38">
        <v>562981</v>
      </c>
      <c r="L34" s="38">
        <v>594669</v>
      </c>
      <c r="M34" s="38">
        <v>626422</v>
      </c>
      <c r="N34" s="39">
        <v>691703</v>
      </c>
      <c r="O34" s="39">
        <v>710377</v>
      </c>
      <c r="P34" s="39">
        <v>758814</v>
      </c>
      <c r="Q34" s="39">
        <v>764856</v>
      </c>
      <c r="R34" s="39">
        <v>711115</v>
      </c>
      <c r="S34" s="39">
        <v>780340</v>
      </c>
      <c r="T34" s="39">
        <v>783055.35323620203</v>
      </c>
      <c r="U34" s="39">
        <v>783732.42342834198</v>
      </c>
      <c r="V34" s="39">
        <v>816557.142204843</v>
      </c>
      <c r="W34" s="39">
        <v>848267.68337105052</v>
      </c>
      <c r="X34" s="39">
        <v>908662.80747384159</v>
      </c>
      <c r="Y34" s="39">
        <v>881354.73572496255</v>
      </c>
      <c r="Z34" s="39">
        <v>905544.03497757844</v>
      </c>
      <c r="AA34" s="39">
        <v>951813.97167414054</v>
      </c>
      <c r="AB34" s="39">
        <v>1007651.1441704036</v>
      </c>
      <c r="AC34" s="39">
        <v>1117181.9396860986</v>
      </c>
      <c r="AD34" s="85">
        <v>1143605.2632286996</v>
      </c>
      <c r="AE34" s="85">
        <v>1070752.3500000001</v>
      </c>
    </row>
    <row r="35" spans="2:31" ht="13.5" customHeight="1" x14ac:dyDescent="0.25">
      <c r="B35" s="6" t="s">
        <v>76</v>
      </c>
      <c r="C35" s="19">
        <v>15350</v>
      </c>
      <c r="D35" s="19">
        <v>14660</v>
      </c>
      <c r="E35" s="19">
        <v>15257</v>
      </c>
      <c r="F35" s="19">
        <v>15176</v>
      </c>
      <c r="G35" s="19">
        <v>14022</v>
      </c>
      <c r="H35" s="19">
        <v>15068</v>
      </c>
      <c r="I35" s="19">
        <v>14809</v>
      </c>
      <c r="J35" s="38">
        <v>15294</v>
      </c>
      <c r="K35" s="38">
        <v>14042</v>
      </c>
      <c r="L35" s="38">
        <v>12439</v>
      </c>
      <c r="M35" s="38">
        <v>12865</v>
      </c>
      <c r="N35" s="39">
        <v>13022</v>
      </c>
      <c r="O35" s="39">
        <v>12072</v>
      </c>
      <c r="P35" s="39">
        <v>11993</v>
      </c>
      <c r="Q35" s="39">
        <v>11406</v>
      </c>
      <c r="R35" s="39">
        <v>10918</v>
      </c>
      <c r="S35" s="39">
        <v>12019</v>
      </c>
      <c r="T35" s="39">
        <v>11411</v>
      </c>
      <c r="U35" s="39">
        <v>10374.36</v>
      </c>
      <c r="V35" s="39">
        <v>11095.500766880001</v>
      </c>
      <c r="W35" s="39">
        <v>9972.7763999999988</v>
      </c>
      <c r="X35" s="39">
        <v>10416.3024</v>
      </c>
      <c r="Y35" s="39">
        <v>10149.056399999999</v>
      </c>
      <c r="Z35" s="39">
        <v>9026.7504000000008</v>
      </c>
      <c r="AA35" s="39">
        <v>9110.9700000000012</v>
      </c>
      <c r="AB35" s="39">
        <v>9739.3896000000004</v>
      </c>
      <c r="AC35" s="39">
        <v>11296.893600000001</v>
      </c>
      <c r="AD35" s="85">
        <v>11653.158799999999</v>
      </c>
      <c r="AE35" s="85">
        <v>10689</v>
      </c>
    </row>
    <row r="36" spans="2:31" ht="13.5" customHeight="1" x14ac:dyDescent="0.25">
      <c r="B36" s="6" t="s">
        <v>77</v>
      </c>
      <c r="C36" s="19">
        <v>3457</v>
      </c>
      <c r="D36" s="19">
        <v>4268</v>
      </c>
      <c r="E36" s="19">
        <v>4220</v>
      </c>
      <c r="F36" s="19">
        <v>3357</v>
      </c>
      <c r="G36" s="19">
        <v>2769</v>
      </c>
      <c r="H36" s="19">
        <v>3418</v>
      </c>
      <c r="I36" s="19">
        <v>3692</v>
      </c>
      <c r="J36" s="38">
        <v>4043</v>
      </c>
      <c r="K36" s="38">
        <v>4016</v>
      </c>
      <c r="L36" s="38">
        <v>3582</v>
      </c>
      <c r="M36" s="38">
        <v>4303</v>
      </c>
      <c r="N36" s="39">
        <v>4390</v>
      </c>
      <c r="O36" s="39">
        <v>4000</v>
      </c>
      <c r="P36" s="39">
        <v>3867</v>
      </c>
      <c r="Q36" s="39">
        <v>3921</v>
      </c>
      <c r="R36" s="39">
        <v>3927</v>
      </c>
      <c r="S36" s="39">
        <v>4716</v>
      </c>
      <c r="T36" s="39">
        <v>4110</v>
      </c>
      <c r="U36" s="39">
        <v>3596.4288000000001</v>
      </c>
      <c r="V36" s="39">
        <v>3859.4800613500001</v>
      </c>
      <c r="W36" s="39">
        <v>3488.0621120000001</v>
      </c>
      <c r="X36" s="39">
        <v>3667.3041920000001</v>
      </c>
      <c r="Y36" s="39">
        <v>3469.444512</v>
      </c>
      <c r="Z36" s="39">
        <v>3099.940032</v>
      </c>
      <c r="AA36" s="39">
        <v>3013.5176000000001</v>
      </c>
      <c r="AB36" s="39">
        <v>3055.3111680000002</v>
      </c>
      <c r="AC36" s="39">
        <v>3258.7914879999998</v>
      </c>
      <c r="AD36" s="85">
        <v>3446.8527040000004</v>
      </c>
      <c r="AE36" s="85">
        <v>3030</v>
      </c>
    </row>
    <row r="37" spans="2:31" x14ac:dyDescent="0.25">
      <c r="B37" s="6" t="s">
        <v>78</v>
      </c>
      <c r="C37" s="19">
        <v>153951</v>
      </c>
      <c r="D37" s="19">
        <v>153760</v>
      </c>
      <c r="E37" s="19">
        <v>168058</v>
      </c>
      <c r="F37" s="19">
        <v>165903</v>
      </c>
      <c r="G37" s="19">
        <v>157713</v>
      </c>
      <c r="H37" s="19">
        <v>153599</v>
      </c>
      <c r="I37" s="19">
        <v>152853</v>
      </c>
      <c r="J37" s="38">
        <v>157418</v>
      </c>
      <c r="K37" s="38">
        <v>148700</v>
      </c>
      <c r="L37" s="38">
        <v>169504</v>
      </c>
      <c r="M37" s="38">
        <v>173661</v>
      </c>
      <c r="N37" s="39">
        <v>171033</v>
      </c>
      <c r="O37" s="39">
        <v>164756</v>
      </c>
      <c r="P37" s="39">
        <v>169797</v>
      </c>
      <c r="Q37" s="39">
        <v>162160</v>
      </c>
      <c r="R37" s="39">
        <v>145857</v>
      </c>
      <c r="S37" s="39">
        <v>156919</v>
      </c>
      <c r="T37" s="39">
        <v>149580</v>
      </c>
      <c r="U37" s="39">
        <v>154955.770666667</v>
      </c>
      <c r="V37" s="39">
        <v>162594.069018432</v>
      </c>
      <c r="W37" s="39">
        <v>165320.38095999998</v>
      </c>
      <c r="X37" s="39">
        <v>166654.99402666665</v>
      </c>
      <c r="Y37" s="39">
        <v>163221.03962666666</v>
      </c>
      <c r="Z37" s="39">
        <v>144885.03456</v>
      </c>
      <c r="AA37" s="39">
        <v>148326.84133333334</v>
      </c>
      <c r="AB37" s="39">
        <v>163023.26144</v>
      </c>
      <c r="AC37" s="39">
        <v>172186.00704</v>
      </c>
      <c r="AD37" s="85">
        <v>177757.02032000001</v>
      </c>
      <c r="AE37" s="85">
        <v>165381</v>
      </c>
    </row>
    <row r="38" spans="2:31" x14ac:dyDescent="0.25">
      <c r="B38" s="6" t="s">
        <v>56</v>
      </c>
      <c r="C38" s="19">
        <v>3789</v>
      </c>
      <c r="D38" s="19">
        <v>3617</v>
      </c>
      <c r="E38" s="19">
        <v>3917</v>
      </c>
      <c r="F38" s="19">
        <v>3427</v>
      </c>
      <c r="G38" s="19">
        <v>3163</v>
      </c>
      <c r="H38" s="19">
        <v>3119</v>
      </c>
      <c r="I38" s="19">
        <v>3113</v>
      </c>
      <c r="J38" s="38">
        <v>2673</v>
      </c>
      <c r="K38" s="38">
        <v>2601</v>
      </c>
      <c r="L38" s="38">
        <v>3012</v>
      </c>
      <c r="M38" s="38">
        <v>2967</v>
      </c>
      <c r="N38" s="39">
        <v>3256</v>
      </c>
      <c r="O38" s="39">
        <v>3476</v>
      </c>
      <c r="P38" s="39">
        <v>3566</v>
      </c>
      <c r="Q38" s="39">
        <v>3890</v>
      </c>
      <c r="R38" s="39">
        <v>3192</v>
      </c>
      <c r="S38" s="39">
        <v>3390</v>
      </c>
      <c r="T38" s="39">
        <v>3451</v>
      </c>
      <c r="U38" s="39">
        <v>3159.1634285714299</v>
      </c>
      <c r="V38" s="39">
        <v>3290.914329536</v>
      </c>
      <c r="W38" s="39">
        <v>3320.3300799999997</v>
      </c>
      <c r="X38" s="39">
        <v>3467.2172799999998</v>
      </c>
      <c r="Y38" s="39">
        <v>3303.7460799999999</v>
      </c>
      <c r="Z38" s="39">
        <v>4883.2428799999998</v>
      </c>
      <c r="AA38" s="39">
        <v>3335.0839999999998</v>
      </c>
      <c r="AB38" s="39">
        <v>3430.3651199999999</v>
      </c>
      <c r="AC38" s="39">
        <v>3134.9939199999999</v>
      </c>
      <c r="AD38" s="85">
        <v>3691.3233599999999</v>
      </c>
      <c r="AE38" s="85">
        <v>3447</v>
      </c>
    </row>
    <row r="39" spans="2:31" x14ac:dyDescent="0.25">
      <c r="B39" s="6" t="s">
        <v>79</v>
      </c>
      <c r="C39" s="19">
        <v>14669</v>
      </c>
      <c r="D39" s="19">
        <v>15751</v>
      </c>
      <c r="E39" s="19">
        <v>15956</v>
      </c>
      <c r="F39" s="19">
        <v>16115</v>
      </c>
      <c r="G39" s="19">
        <v>13551</v>
      </c>
      <c r="H39" s="19">
        <v>16489</v>
      </c>
      <c r="I39" s="19">
        <v>14644</v>
      </c>
      <c r="J39" s="38">
        <v>12570</v>
      </c>
      <c r="K39" s="38">
        <v>10570</v>
      </c>
      <c r="L39" s="38">
        <v>9889</v>
      </c>
      <c r="M39" s="38">
        <v>9322</v>
      </c>
      <c r="N39" s="39">
        <v>8828</v>
      </c>
      <c r="O39" s="39">
        <v>8948</v>
      </c>
      <c r="P39" s="39">
        <v>8187</v>
      </c>
      <c r="Q39" s="39">
        <v>6557</v>
      </c>
      <c r="R39" s="39">
        <v>5687</v>
      </c>
      <c r="S39" s="39">
        <v>5425</v>
      </c>
      <c r="T39" s="39">
        <v>4973</v>
      </c>
      <c r="U39" s="39">
        <v>4523.6432000000004</v>
      </c>
      <c r="V39" s="39">
        <v>3854.2200920260002</v>
      </c>
      <c r="W39" s="39">
        <v>3147.0931679999999</v>
      </c>
      <c r="X39" s="39">
        <v>2949.9562880000003</v>
      </c>
      <c r="Y39" s="39">
        <v>2790.166768</v>
      </c>
      <c r="Z39" s="39">
        <v>2548.4100479999997</v>
      </c>
      <c r="AA39" s="39">
        <v>1804.2764</v>
      </c>
      <c r="AB39" s="39">
        <v>2376.9667520000003</v>
      </c>
      <c r="AC39" s="39">
        <v>2721.1872320000002</v>
      </c>
      <c r="AD39" s="85">
        <v>3036.7790559999999</v>
      </c>
      <c r="AE39" s="85">
        <v>2965</v>
      </c>
    </row>
    <row r="40" spans="2:31" x14ac:dyDescent="0.25">
      <c r="B40" s="6" t="s">
        <v>80</v>
      </c>
      <c r="C40" s="19">
        <v>24500</v>
      </c>
      <c r="D40" s="19">
        <v>26249</v>
      </c>
      <c r="E40" s="19">
        <v>26340</v>
      </c>
      <c r="F40" s="19">
        <v>25128</v>
      </c>
      <c r="G40" s="19">
        <v>19019.2</v>
      </c>
      <c r="H40" s="19">
        <v>20616</v>
      </c>
      <c r="I40" s="19">
        <v>17084</v>
      </c>
      <c r="J40" s="38">
        <v>15251</v>
      </c>
      <c r="K40" s="38">
        <v>12749</v>
      </c>
      <c r="L40" s="38">
        <v>12665</v>
      </c>
      <c r="M40" s="38">
        <v>11905</v>
      </c>
      <c r="N40" s="39">
        <v>10421</v>
      </c>
      <c r="O40" s="39">
        <v>9856</v>
      </c>
      <c r="P40" s="39">
        <v>8983</v>
      </c>
      <c r="Q40" s="39">
        <v>8687</v>
      </c>
      <c r="R40" s="39">
        <v>7114</v>
      </c>
      <c r="S40" s="39">
        <v>7115</v>
      </c>
      <c r="T40" s="39">
        <v>5924</v>
      </c>
      <c r="U40" s="39">
        <v>5706.3813333333301</v>
      </c>
      <c r="V40" s="39">
        <v>5040.1334355839999</v>
      </c>
      <c r="W40" s="39">
        <v>4884.1035200000006</v>
      </c>
      <c r="X40" s="39">
        <v>4901.1736533333333</v>
      </c>
      <c r="Y40" s="39">
        <v>5614.7408533333328</v>
      </c>
      <c r="Z40" s="39">
        <v>5079.5667199999998</v>
      </c>
      <c r="AA40" s="39">
        <v>4491.8626666666669</v>
      </c>
      <c r="AB40" s="39">
        <v>5261.1852799999997</v>
      </c>
      <c r="AC40" s="39">
        <v>6588.6524799999997</v>
      </c>
      <c r="AD40" s="85">
        <v>6817.0878400000001</v>
      </c>
      <c r="AE40" s="85">
        <v>5769</v>
      </c>
    </row>
    <row r="41" spans="2:31" x14ac:dyDescent="0.25">
      <c r="B41" s="6" t="s">
        <v>81</v>
      </c>
      <c r="C41" s="19">
        <v>117228</v>
      </c>
      <c r="D41" s="19">
        <v>131126</v>
      </c>
      <c r="E41" s="19">
        <v>136517</v>
      </c>
      <c r="F41" s="19">
        <v>122178</v>
      </c>
      <c r="G41" s="19">
        <v>114920</v>
      </c>
      <c r="H41" s="19">
        <v>120196</v>
      </c>
      <c r="I41" s="19">
        <v>124049</v>
      </c>
      <c r="J41" s="38">
        <v>137287</v>
      </c>
      <c r="K41" s="38">
        <v>143361</v>
      </c>
      <c r="L41" s="38">
        <v>143540</v>
      </c>
      <c r="M41" s="38">
        <v>154104</v>
      </c>
      <c r="N41" s="39">
        <v>201317</v>
      </c>
      <c r="O41" s="39">
        <v>210999</v>
      </c>
      <c r="P41" s="39">
        <v>218306</v>
      </c>
      <c r="Q41" s="39">
        <v>215246</v>
      </c>
      <c r="R41" s="39">
        <v>225336</v>
      </c>
      <c r="S41" s="39">
        <v>244712</v>
      </c>
      <c r="T41" s="39">
        <v>232256</v>
      </c>
      <c r="U41" s="39">
        <v>237578.008</v>
      </c>
      <c r="V41" s="39">
        <v>249681.80214726401</v>
      </c>
      <c r="W41" s="39">
        <v>256979.17392</v>
      </c>
      <c r="X41" s="39">
        <v>255583.64671999999</v>
      </c>
      <c r="Y41" s="39">
        <v>246464.55791999999</v>
      </c>
      <c r="Z41" s="39">
        <v>260980.90111999999</v>
      </c>
      <c r="AA41" s="39">
        <v>249931.11599999998</v>
      </c>
      <c r="AB41" s="39">
        <v>273815.89088000002</v>
      </c>
      <c r="AC41" s="39">
        <v>310660.70208000002</v>
      </c>
      <c r="AD41" s="85">
        <v>318538.84463999997</v>
      </c>
      <c r="AE41" s="85">
        <v>317139</v>
      </c>
    </row>
    <row r="42" spans="2:31" x14ac:dyDescent="0.25">
      <c r="B42" s="6" t="s">
        <v>82</v>
      </c>
      <c r="C42" s="19">
        <v>152809</v>
      </c>
      <c r="D42" s="19">
        <v>141065</v>
      </c>
      <c r="E42" s="19">
        <v>149101</v>
      </c>
      <c r="F42" s="19">
        <v>159710</v>
      </c>
      <c r="G42" s="19">
        <v>158729</v>
      </c>
      <c r="H42" s="19">
        <v>147293</v>
      </c>
      <c r="I42" s="19">
        <v>134968</v>
      </c>
      <c r="J42" s="38">
        <v>125645</v>
      </c>
      <c r="K42" s="38">
        <v>118062</v>
      </c>
      <c r="L42" s="38">
        <v>122516</v>
      </c>
      <c r="M42" s="38">
        <v>130790</v>
      </c>
      <c r="N42" s="39">
        <v>131690</v>
      </c>
      <c r="O42" s="39">
        <v>136643</v>
      </c>
      <c r="P42" s="39">
        <v>152540</v>
      </c>
      <c r="Q42" s="39">
        <v>156500</v>
      </c>
      <c r="R42" s="39">
        <v>140382</v>
      </c>
      <c r="S42" s="39">
        <v>157045</v>
      </c>
      <c r="T42" s="39">
        <v>171062.35323620201</v>
      </c>
      <c r="U42" s="39">
        <v>175910.12266620799</v>
      </c>
      <c r="V42" s="39">
        <v>187068.53734760301</v>
      </c>
      <c r="W42" s="39">
        <v>182046.6436795707</v>
      </c>
      <c r="X42" s="39">
        <v>194930.2096</v>
      </c>
      <c r="Y42" s="39">
        <v>192266.22560000001</v>
      </c>
      <c r="Z42" s="39">
        <v>208428.00160000002</v>
      </c>
      <c r="AA42" s="39">
        <v>251652.88</v>
      </c>
      <c r="AB42" s="39">
        <v>254072.55840000001</v>
      </c>
      <c r="AC42" s="39">
        <v>280540.57439999998</v>
      </c>
      <c r="AD42" s="85">
        <v>290610.63520000002</v>
      </c>
      <c r="AE42" s="85">
        <v>250847</v>
      </c>
    </row>
    <row r="43" spans="2:31" x14ac:dyDescent="0.25">
      <c r="B43" s="6" t="s">
        <v>83</v>
      </c>
      <c r="C43" s="19">
        <v>165118</v>
      </c>
      <c r="D43" s="19">
        <v>177186</v>
      </c>
      <c r="E43" s="19">
        <v>199850</v>
      </c>
      <c r="F43" s="19">
        <v>197285</v>
      </c>
      <c r="G43" s="19">
        <v>202257</v>
      </c>
      <c r="H43" s="19">
        <v>206456</v>
      </c>
      <c r="I43" s="19">
        <v>206178</v>
      </c>
      <c r="J43" s="38">
        <v>200915</v>
      </c>
      <c r="K43" s="38">
        <v>187103</v>
      </c>
      <c r="L43" s="38">
        <v>210485</v>
      </c>
      <c r="M43" s="38">
        <v>220745</v>
      </c>
      <c r="N43" s="39">
        <v>230188</v>
      </c>
      <c r="O43" s="39">
        <v>229930</v>
      </c>
      <c r="P43" s="39">
        <v>244350</v>
      </c>
      <c r="Q43" s="39">
        <v>250548</v>
      </c>
      <c r="R43" s="39">
        <v>228871</v>
      </c>
      <c r="S43" s="39">
        <v>262498</v>
      </c>
      <c r="T43" s="39">
        <v>257888</v>
      </c>
      <c r="U43" s="39">
        <v>264970.76</v>
      </c>
      <c r="V43" s="39">
        <v>266816.75268407998</v>
      </c>
      <c r="W43" s="39">
        <v>276481.21739999996</v>
      </c>
      <c r="X43" s="39">
        <v>321381.55839999998</v>
      </c>
      <c r="Y43" s="39">
        <v>333427.1974</v>
      </c>
      <c r="Z43" s="39">
        <v>312814.12640000001</v>
      </c>
      <c r="AA43" s="39">
        <v>315189.89500000002</v>
      </c>
      <c r="AB43" s="39">
        <v>347911.86359999998</v>
      </c>
      <c r="AC43" s="39">
        <v>428281.62760000001</v>
      </c>
      <c r="AD43" s="85">
        <v>436285.55579999997</v>
      </c>
      <c r="AE43" s="85">
        <v>404857</v>
      </c>
    </row>
    <row r="44" spans="2:31" x14ac:dyDescent="0.25">
      <c r="B44" s="6" t="s">
        <v>65</v>
      </c>
      <c r="C44" s="19">
        <v>89993</v>
      </c>
      <c r="D44" s="19">
        <v>95948</v>
      </c>
      <c r="E44" s="19">
        <v>107399</v>
      </c>
      <c r="F44" s="19">
        <v>107954</v>
      </c>
      <c r="G44" s="19">
        <v>92599</v>
      </c>
      <c r="H44" s="19">
        <v>137386</v>
      </c>
      <c r="I44" s="19">
        <v>143958</v>
      </c>
      <c r="J44" s="38">
        <v>157098</v>
      </c>
      <c r="K44" s="38">
        <v>122265</v>
      </c>
      <c r="L44" s="38">
        <v>128767</v>
      </c>
      <c r="M44" s="38">
        <v>136242</v>
      </c>
      <c r="N44" s="39">
        <v>144412</v>
      </c>
      <c r="O44" s="39">
        <v>151049</v>
      </c>
      <c r="P44" s="39">
        <v>164626</v>
      </c>
      <c r="Q44" s="39">
        <v>159667</v>
      </c>
      <c r="R44" s="39">
        <v>159968</v>
      </c>
      <c r="S44" s="39">
        <v>164501</v>
      </c>
      <c r="T44" s="39">
        <v>176845</v>
      </c>
      <c r="U44" s="39">
        <v>188967.626666667</v>
      </c>
      <c r="V44" s="39">
        <v>182927.66871167999</v>
      </c>
      <c r="W44" s="39">
        <v>160991.0704</v>
      </c>
      <c r="X44" s="39">
        <v>183511.47306666666</v>
      </c>
      <c r="Y44" s="39">
        <v>176584.81706666667</v>
      </c>
      <c r="Z44" s="39">
        <v>180300.33439999999</v>
      </c>
      <c r="AA44" s="39">
        <v>190521.25333333333</v>
      </c>
      <c r="AB44" s="39">
        <v>229188.70559999999</v>
      </c>
      <c r="AC44" s="39">
        <v>243324.0496</v>
      </c>
      <c r="AD44" s="85">
        <v>260126.7568</v>
      </c>
      <c r="AE44" s="85">
        <v>234678</v>
      </c>
    </row>
    <row r="45" spans="2:31" ht="14.25" customHeight="1" x14ac:dyDescent="0.25">
      <c r="J45" s="7"/>
      <c r="K45" s="7"/>
      <c r="N45" s="31"/>
    </row>
    <row r="46" spans="2:31" x14ac:dyDescent="0.25">
      <c r="J46" s="7"/>
      <c r="K46" s="7"/>
      <c r="N46" s="31"/>
    </row>
    <row r="47" spans="2:31" x14ac:dyDescent="0.25">
      <c r="B47" s="51" t="s">
        <v>130</v>
      </c>
      <c r="C47" s="51">
        <v>1997</v>
      </c>
      <c r="D47" s="51">
        <v>1998</v>
      </c>
      <c r="E47" s="51">
        <v>1999</v>
      </c>
      <c r="F47" s="51">
        <v>2000</v>
      </c>
      <c r="G47" s="51">
        <v>2001</v>
      </c>
      <c r="H47" s="51">
        <v>2002</v>
      </c>
      <c r="I47" s="51">
        <v>2003</v>
      </c>
      <c r="J47" s="53">
        <v>2004</v>
      </c>
      <c r="K47" s="53">
        <v>2005</v>
      </c>
      <c r="L47" s="53">
        <v>2006</v>
      </c>
      <c r="M47" s="53">
        <v>2007</v>
      </c>
      <c r="N47" s="53">
        <v>2008</v>
      </c>
      <c r="O47" s="53">
        <v>2009</v>
      </c>
      <c r="P47" s="53">
        <f t="shared" ref="P47:U47" si="5">P8</f>
        <v>2010</v>
      </c>
      <c r="Q47" s="53">
        <f t="shared" si="5"/>
        <v>2011</v>
      </c>
      <c r="R47" s="53">
        <f t="shared" si="5"/>
        <v>2012</v>
      </c>
      <c r="S47" s="53">
        <f t="shared" si="5"/>
        <v>2013</v>
      </c>
      <c r="T47" s="53">
        <f t="shared" si="5"/>
        <v>2014</v>
      </c>
      <c r="U47" s="53">
        <f t="shared" si="5"/>
        <v>2015</v>
      </c>
      <c r="V47" s="53">
        <f>V8</f>
        <v>2016</v>
      </c>
      <c r="W47" s="53">
        <f>W8</f>
        <v>2017</v>
      </c>
      <c r="X47" s="53">
        <v>2018</v>
      </c>
      <c r="Y47" s="53">
        <f t="shared" ref="Y47:AE47" si="6">X47+1</f>
        <v>2019</v>
      </c>
      <c r="Z47" s="53">
        <f t="shared" si="6"/>
        <v>2020</v>
      </c>
      <c r="AA47" s="53">
        <f t="shared" si="6"/>
        <v>2021</v>
      </c>
      <c r="AB47" s="53">
        <f t="shared" si="6"/>
        <v>2022</v>
      </c>
      <c r="AC47" s="53">
        <f t="shared" si="6"/>
        <v>2023</v>
      </c>
      <c r="AD47" s="53">
        <f t="shared" si="6"/>
        <v>2024</v>
      </c>
      <c r="AE47" s="53">
        <f t="shared" si="6"/>
        <v>2025</v>
      </c>
    </row>
    <row r="48" spans="2:31" x14ac:dyDescent="0.25">
      <c r="B48" s="6" t="s">
        <v>75</v>
      </c>
      <c r="C48" s="19">
        <v>6217</v>
      </c>
      <c r="D48" s="19">
        <v>6944.8</v>
      </c>
      <c r="E48" s="19">
        <v>7853</v>
      </c>
      <c r="F48" s="69">
        <v>7832.1679999999997</v>
      </c>
      <c r="G48" s="69">
        <v>8014.3</v>
      </c>
      <c r="H48" s="69">
        <v>8231.6</v>
      </c>
      <c r="I48" s="69">
        <v>8490.5</v>
      </c>
      <c r="J48" s="38">
        <v>8847</v>
      </c>
      <c r="K48" s="38">
        <v>8626.7999999999993</v>
      </c>
      <c r="L48" s="38">
        <v>9714.2000000000007</v>
      </c>
      <c r="M48" s="38">
        <v>10293.6</v>
      </c>
      <c r="N48" s="39">
        <v>11103.5</v>
      </c>
      <c r="O48" s="39">
        <v>11545.1</v>
      </c>
      <c r="P48" s="39">
        <v>12249.3</v>
      </c>
      <c r="Q48" s="39">
        <v>11831.9</v>
      </c>
      <c r="R48" s="39">
        <v>12032.8</v>
      </c>
      <c r="S48" s="39">
        <v>12580.5</v>
      </c>
      <c r="T48" s="39">
        <v>12623.9756990969</v>
      </c>
      <c r="U48" s="39">
        <v>11956.7551357131</v>
      </c>
      <c r="V48" s="39">
        <v>12755.754436417999</v>
      </c>
      <c r="W48" s="39">
        <v>13878.920128694614</v>
      </c>
      <c r="X48" s="39">
        <v>15161.339619238015</v>
      </c>
      <c r="Y48" s="39">
        <v>15832.677050750515</v>
      </c>
      <c r="Z48" s="39">
        <v>15502.439866948975</v>
      </c>
      <c r="AA48" s="39">
        <v>16417.970641978663</v>
      </c>
      <c r="AB48" s="39">
        <v>18490.436763405316</v>
      </c>
      <c r="AC48" s="39">
        <v>22305.103338272049</v>
      </c>
      <c r="AD48" s="85">
        <v>24383.949006489664</v>
      </c>
      <c r="AE48" s="85">
        <v>24119.338177734502</v>
      </c>
    </row>
    <row r="49" spans="2:31" x14ac:dyDescent="0.25">
      <c r="B49" s="6" t="s">
        <v>76</v>
      </c>
      <c r="C49" s="19">
        <v>898.8</v>
      </c>
      <c r="D49" s="19">
        <v>956.1</v>
      </c>
      <c r="E49" s="19">
        <v>1046.3</v>
      </c>
      <c r="F49" s="69">
        <v>1036.3889999999999</v>
      </c>
      <c r="G49" s="69">
        <v>1203.3</v>
      </c>
      <c r="H49" s="69">
        <v>1319.8</v>
      </c>
      <c r="I49" s="69">
        <v>1520.7</v>
      </c>
      <c r="J49" s="19">
        <v>1716.4</v>
      </c>
      <c r="K49" s="19">
        <v>1622.6</v>
      </c>
      <c r="L49" s="19">
        <v>1997.8</v>
      </c>
      <c r="M49" s="19">
        <v>2035</v>
      </c>
      <c r="N49" s="68">
        <v>1940.3</v>
      </c>
      <c r="O49" s="68">
        <v>1922.6</v>
      </c>
      <c r="P49" s="68">
        <v>1874.4</v>
      </c>
      <c r="Q49" s="68">
        <v>1837.2</v>
      </c>
      <c r="R49" s="68">
        <v>1889.2</v>
      </c>
      <c r="S49" s="68">
        <v>1950.4</v>
      </c>
      <c r="T49" s="68">
        <v>1871.22672052711</v>
      </c>
      <c r="U49" s="68">
        <v>1319.5820462839299</v>
      </c>
      <c r="V49" s="68">
        <v>1136.098904063</v>
      </c>
      <c r="W49" s="68">
        <v>1227.2357933286009</v>
      </c>
      <c r="X49" s="68">
        <v>1157.1966798513122</v>
      </c>
      <c r="Y49" s="68">
        <v>1290.8265800279776</v>
      </c>
      <c r="Z49" s="68">
        <v>1173.4909154312006</v>
      </c>
      <c r="AA49" s="68">
        <v>1215.8517696644105</v>
      </c>
      <c r="AB49" s="68">
        <v>1443.3068707258924</v>
      </c>
      <c r="AC49" s="68">
        <v>1586.2190352356931</v>
      </c>
      <c r="AD49" s="85">
        <v>1698.6260868707034</v>
      </c>
      <c r="AE49" s="85">
        <v>1935.2431545625436</v>
      </c>
    </row>
    <row r="50" spans="2:31" x14ac:dyDescent="0.25">
      <c r="B50" s="6" t="s">
        <v>77</v>
      </c>
      <c r="C50" s="19">
        <v>71.2</v>
      </c>
      <c r="D50" s="19">
        <v>82.2</v>
      </c>
      <c r="E50" s="19">
        <v>100.3</v>
      </c>
      <c r="F50" s="69">
        <v>83.998999999999995</v>
      </c>
      <c r="G50" s="69">
        <v>79.971225500000003</v>
      </c>
      <c r="H50" s="69">
        <v>88.504004771777772</v>
      </c>
      <c r="I50" s="69">
        <v>102.7</v>
      </c>
      <c r="J50" s="19">
        <v>110.3</v>
      </c>
      <c r="K50" s="19">
        <v>100.8</v>
      </c>
      <c r="L50" s="19">
        <v>95</v>
      </c>
      <c r="M50" s="19">
        <v>95.5</v>
      </c>
      <c r="N50" s="70">
        <v>97.1</v>
      </c>
      <c r="O50" s="70">
        <v>79.400000000000006</v>
      </c>
      <c r="P50" s="70">
        <v>67.099999999999994</v>
      </c>
      <c r="Q50" s="70">
        <v>72.099999999999994</v>
      </c>
      <c r="R50" s="70">
        <v>69.7</v>
      </c>
      <c r="S50" s="70">
        <v>69</v>
      </c>
      <c r="T50" s="70">
        <v>55.670048815152903</v>
      </c>
      <c r="U50" s="70">
        <v>47.751041210398697</v>
      </c>
      <c r="V50" s="70">
        <v>42.049639632000002</v>
      </c>
      <c r="W50" s="70">
        <v>38.949811254098549</v>
      </c>
      <c r="X50" s="70">
        <v>43.881944022192918</v>
      </c>
      <c r="Y50" s="70">
        <v>50.117116598413006</v>
      </c>
      <c r="Z50" s="70">
        <v>55.412940768714726</v>
      </c>
      <c r="AA50" s="70">
        <v>58.943539796359204</v>
      </c>
      <c r="AB50" s="70">
        <v>41.666176525629631</v>
      </c>
      <c r="AC50" s="70">
        <v>45.676338946069095</v>
      </c>
      <c r="AD50" s="85">
        <v>50.318908378235605</v>
      </c>
      <c r="AE50" s="85">
        <v>47.355049127854173</v>
      </c>
    </row>
    <row r="51" spans="2:31" x14ac:dyDescent="0.25">
      <c r="B51" s="6" t="s">
        <v>78</v>
      </c>
      <c r="C51" s="19">
        <v>1618.2</v>
      </c>
      <c r="D51" s="19">
        <v>1766.7</v>
      </c>
      <c r="E51" s="19">
        <v>1949.7</v>
      </c>
      <c r="F51" s="69">
        <v>1939.9259999999999</v>
      </c>
      <c r="G51" s="69">
        <v>2000.8778928898205</v>
      </c>
      <c r="H51" s="69">
        <v>1957.9742189748827</v>
      </c>
      <c r="I51" s="69">
        <v>1948.6</v>
      </c>
      <c r="J51" s="19">
        <v>2087</v>
      </c>
      <c r="K51" s="19">
        <v>1999.8</v>
      </c>
      <c r="L51" s="19">
        <v>2244.6</v>
      </c>
      <c r="M51" s="19">
        <v>2303.5</v>
      </c>
      <c r="N51" s="70">
        <v>2417.5</v>
      </c>
      <c r="O51" s="70">
        <v>2435.1999999999998</v>
      </c>
      <c r="P51" s="70">
        <v>2626.2</v>
      </c>
      <c r="Q51" s="70">
        <v>2507.6</v>
      </c>
      <c r="R51" s="70">
        <v>2382.3000000000002</v>
      </c>
      <c r="S51" s="70">
        <v>2509.4</v>
      </c>
      <c r="T51" s="70">
        <v>2476.9249229028401</v>
      </c>
      <c r="U51" s="70">
        <v>2456.5618422778598</v>
      </c>
      <c r="V51" s="70">
        <v>2640.3074502240001</v>
      </c>
      <c r="W51" s="70">
        <v>2731.9712473838736</v>
      </c>
      <c r="X51" s="70">
        <v>2877.4410523838951</v>
      </c>
      <c r="Y51" s="70">
        <v>2902.8218499061209</v>
      </c>
      <c r="Z51" s="70">
        <v>2649.3064202585679</v>
      </c>
      <c r="AA51" s="70">
        <v>2896.8526582126133</v>
      </c>
      <c r="AB51" s="70">
        <v>3082.5553135392306</v>
      </c>
      <c r="AC51" s="70">
        <v>3547.0350266030232</v>
      </c>
      <c r="AD51" s="85">
        <v>4002.3273797238135</v>
      </c>
      <c r="AE51" s="85">
        <v>4241.7613008873786</v>
      </c>
    </row>
    <row r="52" spans="2:31" x14ac:dyDescent="0.25">
      <c r="B52" s="6" t="s">
        <v>56</v>
      </c>
      <c r="C52" s="19">
        <v>119.9</v>
      </c>
      <c r="D52" s="19">
        <v>117.6</v>
      </c>
      <c r="E52" s="19">
        <v>140.80000000000001</v>
      </c>
      <c r="F52" s="69">
        <v>114.747</v>
      </c>
      <c r="G52" s="69">
        <v>112.9242969999998</v>
      </c>
      <c r="H52" s="69">
        <v>130.10952865976481</v>
      </c>
      <c r="I52" s="69">
        <v>149.5</v>
      </c>
      <c r="J52" s="38">
        <v>116.2</v>
      </c>
      <c r="K52" s="38">
        <v>130.9</v>
      </c>
      <c r="L52" s="38">
        <v>153.6</v>
      </c>
      <c r="M52" s="38">
        <v>154.19999999999999</v>
      </c>
      <c r="N52" s="39">
        <v>191.7</v>
      </c>
      <c r="O52" s="39">
        <v>201.3</v>
      </c>
      <c r="P52" s="39">
        <v>207.7</v>
      </c>
      <c r="Q52" s="39">
        <v>207.1</v>
      </c>
      <c r="R52" s="39">
        <v>203.5</v>
      </c>
      <c r="S52" s="39">
        <v>220.3</v>
      </c>
      <c r="T52" s="39">
        <v>221.26991658099499</v>
      </c>
      <c r="U52" s="39">
        <v>194.72224163282999</v>
      </c>
      <c r="V52" s="39">
        <v>196.17641437899999</v>
      </c>
      <c r="W52" s="39">
        <v>225.16202558953506</v>
      </c>
      <c r="X52" s="39">
        <v>278.09246904358503</v>
      </c>
      <c r="Y52" s="39">
        <v>266.32922584417429</v>
      </c>
      <c r="Z52" s="39">
        <v>400.10805758700963</v>
      </c>
      <c r="AA52" s="39">
        <v>275.64287647593477</v>
      </c>
      <c r="AB52" s="39">
        <v>314.01071525743112</v>
      </c>
      <c r="AC52" s="39">
        <v>286.53926207238612</v>
      </c>
      <c r="AD52" s="85">
        <v>389.57711537961688</v>
      </c>
      <c r="AE52" s="85">
        <v>362.68655766799577</v>
      </c>
    </row>
    <row r="53" spans="2:31" x14ac:dyDescent="0.25">
      <c r="B53" s="6" t="s">
        <v>79</v>
      </c>
      <c r="C53" s="19">
        <v>313.89999999999998</v>
      </c>
      <c r="D53" s="19">
        <v>382.5</v>
      </c>
      <c r="E53" s="19">
        <v>452.4</v>
      </c>
      <c r="F53" s="69">
        <v>490.10700000000003</v>
      </c>
      <c r="G53" s="69">
        <v>427.96085899999679</v>
      </c>
      <c r="H53" s="69">
        <v>483.7489319735127</v>
      </c>
      <c r="I53" s="69">
        <v>437.4</v>
      </c>
      <c r="J53" s="38">
        <v>366.6</v>
      </c>
      <c r="K53" s="38">
        <v>304.89999999999998</v>
      </c>
      <c r="L53" s="38">
        <v>292</v>
      </c>
      <c r="M53" s="38">
        <v>277.5</v>
      </c>
      <c r="N53" s="39">
        <v>300.8</v>
      </c>
      <c r="O53" s="39">
        <v>313.60000000000002</v>
      </c>
      <c r="P53" s="39">
        <v>287.39999999999998</v>
      </c>
      <c r="Q53" s="39">
        <v>218.9</v>
      </c>
      <c r="R53" s="39">
        <v>214.2</v>
      </c>
      <c r="S53" s="39">
        <v>252.8</v>
      </c>
      <c r="T53" s="39">
        <v>192.079646086807</v>
      </c>
      <c r="U53" s="39">
        <v>168.511310247106</v>
      </c>
      <c r="V53" s="39">
        <v>141.65397763000001</v>
      </c>
      <c r="W53" s="39">
        <v>128.70785007181718</v>
      </c>
      <c r="X53" s="39">
        <v>121.77996405712668</v>
      </c>
      <c r="Y53" s="39">
        <v>134.5963927207346</v>
      </c>
      <c r="Z53" s="39">
        <v>104.2841681353503</v>
      </c>
      <c r="AA53" s="39">
        <v>68.836603252269072</v>
      </c>
      <c r="AB53" s="39">
        <v>122.80734853914598</v>
      </c>
      <c r="AC53" s="39">
        <v>124.01726400207798</v>
      </c>
      <c r="AD53" s="85">
        <v>153.57262747055285</v>
      </c>
      <c r="AE53" s="85">
        <v>139.11365236148859</v>
      </c>
    </row>
    <row r="54" spans="2:31" x14ac:dyDescent="0.25">
      <c r="B54" s="6" t="s">
        <v>80</v>
      </c>
      <c r="C54" s="19">
        <v>183.2</v>
      </c>
      <c r="D54" s="19">
        <v>204.7</v>
      </c>
      <c r="E54" s="19">
        <v>211.7</v>
      </c>
      <c r="F54" s="69">
        <v>215.52</v>
      </c>
      <c r="G54" s="69">
        <v>178.01923599999697</v>
      </c>
      <c r="H54" s="69">
        <v>192.11550192395558</v>
      </c>
      <c r="I54" s="69">
        <v>168.1</v>
      </c>
      <c r="J54" s="38">
        <v>152.5</v>
      </c>
      <c r="K54" s="38">
        <v>128.9</v>
      </c>
      <c r="L54" s="38">
        <v>133.19999999999999</v>
      </c>
      <c r="M54" s="38">
        <v>137.4</v>
      </c>
      <c r="N54" s="39">
        <v>128.19999999999999</v>
      </c>
      <c r="O54" s="39">
        <v>133.5</v>
      </c>
      <c r="P54" s="39">
        <v>123.3</v>
      </c>
      <c r="Q54" s="39">
        <v>115.2</v>
      </c>
      <c r="R54" s="39">
        <v>98.4</v>
      </c>
      <c r="S54" s="39">
        <v>87</v>
      </c>
      <c r="T54" s="39">
        <v>79.424079147532197</v>
      </c>
      <c r="U54" s="39">
        <v>77.686620948028505</v>
      </c>
      <c r="V54" s="39">
        <v>81.554477374000001</v>
      </c>
      <c r="W54" s="39">
        <v>88.781088354513912</v>
      </c>
      <c r="X54" s="39">
        <v>96.395796485767363</v>
      </c>
      <c r="Y54" s="39">
        <v>126.50901799240218</v>
      </c>
      <c r="Z54" s="39">
        <v>105.82605388393577</v>
      </c>
      <c r="AA54" s="39">
        <v>86.835306075921977</v>
      </c>
      <c r="AB54" s="39">
        <v>125.34639853072572</v>
      </c>
      <c r="AC54" s="39">
        <v>197.85474358581553</v>
      </c>
      <c r="AD54" s="85">
        <v>234.86771488655748</v>
      </c>
      <c r="AE54" s="85">
        <v>184.22698747677435</v>
      </c>
    </row>
    <row r="55" spans="2:31" x14ac:dyDescent="0.25">
      <c r="B55" s="6" t="s">
        <v>81</v>
      </c>
      <c r="C55" s="19">
        <v>329.9</v>
      </c>
      <c r="D55" s="19">
        <v>376.3</v>
      </c>
      <c r="E55" s="19">
        <v>456.1</v>
      </c>
      <c r="F55" s="69">
        <v>425.76499999999999</v>
      </c>
      <c r="G55" s="69">
        <v>412.60475482991075</v>
      </c>
      <c r="H55" s="69">
        <v>446.79418205661125</v>
      </c>
      <c r="I55" s="69">
        <v>487.3</v>
      </c>
      <c r="J55" s="38">
        <v>528.9</v>
      </c>
      <c r="K55" s="38">
        <v>571.70000000000005</v>
      </c>
      <c r="L55" s="38">
        <v>626</v>
      </c>
      <c r="M55" s="38">
        <v>679.9</v>
      </c>
      <c r="N55" s="39">
        <v>913.5</v>
      </c>
      <c r="O55" s="39">
        <v>1069.0999999999999</v>
      </c>
      <c r="P55" s="39">
        <v>1165.0999999999999</v>
      </c>
      <c r="Q55" s="39">
        <v>1188.0999999999999</v>
      </c>
      <c r="R55" s="39">
        <v>1311.8</v>
      </c>
      <c r="S55" s="39">
        <v>1409.5</v>
      </c>
      <c r="T55" s="39">
        <v>1413.4321085215299</v>
      </c>
      <c r="U55" s="39">
        <v>1361.08178492052</v>
      </c>
      <c r="V55" s="39">
        <v>1471.146694841</v>
      </c>
      <c r="W55" s="39">
        <v>1584.2496189421049</v>
      </c>
      <c r="X55" s="39">
        <v>1617.9421538693198</v>
      </c>
      <c r="Y55" s="39">
        <v>1593.2205910805935</v>
      </c>
      <c r="Z55" s="39">
        <v>1683.7532472702135</v>
      </c>
      <c r="AA55" s="39">
        <v>1589.0848721890409</v>
      </c>
      <c r="AB55" s="39">
        <v>1748.714082406844</v>
      </c>
      <c r="AC55" s="39">
        <v>2094.913818640026</v>
      </c>
      <c r="AD55" s="85">
        <v>2216.6781347931301</v>
      </c>
      <c r="AE55" s="85">
        <v>2138.4567510440343</v>
      </c>
    </row>
    <row r="56" spans="2:31" x14ac:dyDescent="0.25">
      <c r="B56" s="6" t="s">
        <v>82</v>
      </c>
      <c r="C56" s="19">
        <v>179</v>
      </c>
      <c r="D56" s="19">
        <v>199.9</v>
      </c>
      <c r="E56" s="19">
        <v>273.89999999999998</v>
      </c>
      <c r="F56" s="69">
        <v>291.80200000000002</v>
      </c>
      <c r="G56" s="69">
        <v>367.30608108983</v>
      </c>
      <c r="H56" s="69">
        <v>370.30690410491741</v>
      </c>
      <c r="I56" s="69">
        <v>380.1</v>
      </c>
      <c r="J56" s="38">
        <v>377.3</v>
      </c>
      <c r="K56" s="38">
        <v>382.3</v>
      </c>
      <c r="L56" s="38">
        <v>421.3</v>
      </c>
      <c r="M56" s="38">
        <v>452</v>
      </c>
      <c r="N56" s="39">
        <v>507.8</v>
      </c>
      <c r="O56" s="39">
        <v>529.9</v>
      </c>
      <c r="P56" s="39">
        <v>585.4</v>
      </c>
      <c r="Q56" s="39">
        <v>566.6</v>
      </c>
      <c r="R56" s="39">
        <v>436.5</v>
      </c>
      <c r="S56" s="39">
        <v>474.3</v>
      </c>
      <c r="T56" s="39">
        <v>516.95530979923205</v>
      </c>
      <c r="U56" s="39">
        <v>509.45798247268402</v>
      </c>
      <c r="V56" s="39">
        <v>679.94174092699996</v>
      </c>
      <c r="W56" s="39">
        <v>713.86243103917968</v>
      </c>
      <c r="X56" s="39">
        <v>810.08675183774267</v>
      </c>
      <c r="Y56" s="39">
        <v>863.94073953695613</v>
      </c>
      <c r="Z56" s="39">
        <v>850.75359543371439</v>
      </c>
      <c r="AA56" s="39">
        <v>1149.7553216366809</v>
      </c>
      <c r="AB56" s="39">
        <v>1007.3590694603269</v>
      </c>
      <c r="AC56" s="39">
        <v>1206.5147935258947</v>
      </c>
      <c r="AD56" s="85">
        <v>1318.0774466039093</v>
      </c>
      <c r="AE56" s="85">
        <v>1286.0443367123851</v>
      </c>
    </row>
    <row r="57" spans="2:31" x14ac:dyDescent="0.25">
      <c r="B57" s="6" t="s">
        <v>83</v>
      </c>
      <c r="C57" s="19">
        <v>2284.6</v>
      </c>
      <c r="D57" s="19">
        <v>2622.2</v>
      </c>
      <c r="E57" s="19">
        <v>2926.8</v>
      </c>
      <c r="F57" s="69">
        <v>2958.7530000000002</v>
      </c>
      <c r="G57" s="69">
        <v>2962.147627119763</v>
      </c>
      <c r="H57" s="69">
        <v>2954.4960562765887</v>
      </c>
      <c r="I57" s="69">
        <v>2996.7</v>
      </c>
      <c r="J57" s="38">
        <v>3064</v>
      </c>
      <c r="K57" s="38">
        <v>3078.3</v>
      </c>
      <c r="L57" s="38">
        <v>3411.8</v>
      </c>
      <c r="M57" s="38">
        <v>3771.6</v>
      </c>
      <c r="N57" s="39">
        <v>4183.5</v>
      </c>
      <c r="O57" s="39">
        <v>4332.3999999999996</v>
      </c>
      <c r="P57" s="39">
        <v>4678.7</v>
      </c>
      <c r="Q57" s="39">
        <v>4549.3999999999996</v>
      </c>
      <c r="R57" s="39">
        <v>4781.8999999999996</v>
      </c>
      <c r="S57" s="39">
        <v>5004.7</v>
      </c>
      <c r="T57" s="39">
        <v>5163.9192047644301</v>
      </c>
      <c r="U57" s="39">
        <v>5167.8049845566402</v>
      </c>
      <c r="V57" s="39">
        <v>5704.8063058059997</v>
      </c>
      <c r="W57" s="39">
        <v>6408.9540404294748</v>
      </c>
      <c r="X57" s="39">
        <v>7311.0329433679644</v>
      </c>
      <c r="Y57" s="39">
        <v>7804.6326024530817</v>
      </c>
      <c r="Z57" s="39">
        <v>7376.5297567928401</v>
      </c>
      <c r="AA57" s="39">
        <v>7809.7645151006627</v>
      </c>
      <c r="AB57" s="39">
        <v>9064.4978353798924</v>
      </c>
      <c r="AC57" s="39">
        <v>11142.007602277617</v>
      </c>
      <c r="AD57" s="85">
        <v>11945.370972834637</v>
      </c>
      <c r="AE57" s="85">
        <v>11598.168726391843</v>
      </c>
    </row>
    <row r="58" spans="2:31" x14ac:dyDescent="0.25">
      <c r="B58" s="6" t="s">
        <v>65</v>
      </c>
      <c r="C58" s="19">
        <v>218.4</v>
      </c>
      <c r="D58" s="19">
        <v>264.8</v>
      </c>
      <c r="E58" s="19">
        <v>295</v>
      </c>
      <c r="F58" s="69">
        <v>355.18599999999998</v>
      </c>
      <c r="G58" s="69">
        <v>269.12285099994835</v>
      </c>
      <c r="H58" s="69">
        <v>287.7990068026624</v>
      </c>
      <c r="I58" s="69">
        <v>299.3</v>
      </c>
      <c r="J58" s="38">
        <v>7</v>
      </c>
      <c r="K58" s="38">
        <v>306.60000000000002</v>
      </c>
      <c r="L58" s="38">
        <v>338.8</v>
      </c>
      <c r="M58" s="38">
        <v>387</v>
      </c>
      <c r="N58" s="39">
        <v>423.2</v>
      </c>
      <c r="O58" s="39">
        <v>528.20000000000005</v>
      </c>
      <c r="P58" s="39">
        <v>634</v>
      </c>
      <c r="Q58" s="39">
        <v>569.79999999999995</v>
      </c>
      <c r="R58" s="39">
        <v>644.70000000000005</v>
      </c>
      <c r="S58" s="39">
        <v>602.9</v>
      </c>
      <c r="T58" s="39">
        <v>633.07374195123202</v>
      </c>
      <c r="U58" s="39">
        <v>653.59528116312697</v>
      </c>
      <c r="V58" s="39">
        <v>662.01883154200004</v>
      </c>
      <c r="W58" s="39">
        <v>731.04622230141717</v>
      </c>
      <c r="X58" s="39">
        <v>847.48986431911192</v>
      </c>
      <c r="Y58" s="39">
        <v>799.68293459006009</v>
      </c>
      <c r="Z58" s="39">
        <v>1102.9747113874296</v>
      </c>
      <c r="AA58" s="39">
        <v>1266.4031795747712</v>
      </c>
      <c r="AB58" s="39">
        <v>1540.1729530401956</v>
      </c>
      <c r="AC58" s="39">
        <v>2074.3254533834452</v>
      </c>
      <c r="AD58" s="85">
        <v>2374.532619548504</v>
      </c>
      <c r="AE58" s="85">
        <v>2186.2816615022016</v>
      </c>
    </row>
    <row r="61" spans="2:31" x14ac:dyDescent="0.25">
      <c r="B61" s="80" t="s">
        <v>197</v>
      </c>
      <c r="C61" s="21"/>
      <c r="D61" s="6"/>
    </row>
    <row r="62" spans="2:31" x14ac:dyDescent="0.25">
      <c r="B62" s="81" t="s">
        <v>198</v>
      </c>
      <c r="C62" s="21"/>
      <c r="D62" s="6"/>
    </row>
  </sheetData>
  <phoneticPr fontId="0" type="noConversion"/>
  <pageMargins left="0.74803149606299213" right="0.74803149606299213" top="0.98425196850393704" bottom="0.76" header="0.51181102362204722" footer="0.51181102362204722"/>
  <pageSetup paperSize="9" scale="85" fitToWidth="2" orientation="landscape" r:id="rId1"/>
  <headerFooter alignWithMargins="0"/>
  <rowBreaks count="1" manualBreakCount="1">
    <brk id="25" min="1" max="14" man="1"/>
  </rowBreaks>
  <colBreaks count="1" manualBreakCount="1">
    <brk id="9" min="1" max="6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3B5B-3FFF-4B61-9BD2-3CE4BABBAF49}">
  <dimension ref="A1:AE53"/>
  <sheetViews>
    <sheetView showGridLines="0" showRowColHeaders="0" zoomScale="80" zoomScaleNormal="80" workbookViewId="0">
      <pane xSplit="2" topLeftCell="P1" activePane="topRight" state="frozen"/>
      <selection activeCell="C23" sqref="C23:AB26"/>
      <selection pane="topRight" activeCell="B45" sqref="B45"/>
    </sheetView>
  </sheetViews>
  <sheetFormatPr defaultColWidth="11.5546875" defaultRowHeight="13.2" x14ac:dyDescent="0.25"/>
  <cols>
    <col min="1" max="1" width="4.77734375" customWidth="1"/>
    <col min="2" max="2" width="48.21875" customWidth="1"/>
    <col min="3" max="24" width="12.77734375" customWidth="1"/>
    <col min="25" max="256" width="9.21875" customWidth="1"/>
  </cols>
  <sheetData>
    <row r="1" spans="2:31" ht="13.5" customHeight="1" x14ac:dyDescent="0.3">
      <c r="B1" s="1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31" ht="13.5" customHeight="1" x14ac:dyDescent="0.25">
      <c r="B2" s="47" t="s">
        <v>108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2:31" ht="13.5" customHeight="1" x14ac:dyDescent="0.25">
      <c r="B3" s="47" t="s">
        <v>118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2:31" ht="13.5" customHeight="1" x14ac:dyDescent="0.25">
      <c r="B4" s="50" t="s">
        <v>119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2:31" ht="13.5" customHeight="1" x14ac:dyDescent="0.25">
      <c r="B5" s="50" t="s">
        <v>120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2:31" ht="13.5" customHeight="1" x14ac:dyDescent="0.25">
      <c r="B6" s="50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2:31" ht="13.5" customHeight="1" x14ac:dyDescent="0.25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2:31" ht="13.5" customHeight="1" x14ac:dyDescent="0.25">
      <c r="B8" s="51" t="s">
        <v>126</v>
      </c>
      <c r="C8" s="53">
        <v>1997</v>
      </c>
      <c r="D8" s="53">
        <v>1998</v>
      </c>
      <c r="E8" s="53">
        <v>1999</v>
      </c>
      <c r="F8" s="53">
        <v>2000</v>
      </c>
      <c r="G8" s="53">
        <v>2001</v>
      </c>
      <c r="H8" s="53">
        <v>2002</v>
      </c>
      <c r="I8" s="53">
        <v>2003</v>
      </c>
      <c r="J8" s="53">
        <v>2004</v>
      </c>
      <c r="K8" s="53">
        <v>2005</v>
      </c>
      <c r="L8" s="53">
        <v>2006</v>
      </c>
      <c r="M8" s="53">
        <v>2007</v>
      </c>
      <c r="N8" s="53">
        <v>2008</v>
      </c>
      <c r="O8" s="53">
        <v>2009</v>
      </c>
      <c r="P8" s="53">
        <v>2010</v>
      </c>
      <c r="Q8" s="53">
        <v>2011</v>
      </c>
      <c r="R8" s="53">
        <v>2012</v>
      </c>
      <c r="S8" s="53">
        <f>R8+1</f>
        <v>2013</v>
      </c>
      <c r="T8" s="53">
        <f>S8+1</f>
        <v>2014</v>
      </c>
      <c r="U8" s="53">
        <f>T8+1</f>
        <v>2015</v>
      </c>
      <c r="V8" s="53">
        <f>U8+1</f>
        <v>2016</v>
      </c>
      <c r="W8" s="53">
        <f>V8+1</f>
        <v>2017</v>
      </c>
      <c r="X8" s="53">
        <v>2018</v>
      </c>
      <c r="Y8" s="53">
        <v>2019</v>
      </c>
      <c r="Z8" s="53">
        <f>+Y8+1</f>
        <v>2020</v>
      </c>
      <c r="AA8" s="53">
        <f>+Z8+1</f>
        <v>2021</v>
      </c>
      <c r="AB8" s="53">
        <f>+AA8+1</f>
        <v>2022</v>
      </c>
      <c r="AC8" s="53">
        <f>+AB8+1</f>
        <v>2023</v>
      </c>
      <c r="AD8" s="53">
        <f t="shared" ref="AD8:AE8" si="0">+AC8+1</f>
        <v>2024</v>
      </c>
      <c r="AE8" s="53">
        <f t="shared" si="0"/>
        <v>2025</v>
      </c>
    </row>
    <row r="9" spans="2:31" ht="13.5" customHeight="1" x14ac:dyDescent="0.25">
      <c r="B9" s="6" t="s">
        <v>67</v>
      </c>
      <c r="C9" s="19">
        <v>183212</v>
      </c>
      <c r="D9" s="19">
        <v>168473</v>
      </c>
      <c r="E9" s="19">
        <v>188208</v>
      </c>
      <c r="F9" s="19">
        <v>191933</v>
      </c>
      <c r="G9" s="19">
        <v>175253</v>
      </c>
      <c r="H9" s="19">
        <v>188285</v>
      </c>
      <c r="I9" s="19">
        <v>177289</v>
      </c>
      <c r="J9" s="39">
        <v>161985</v>
      </c>
      <c r="K9" s="39">
        <v>150705</v>
      </c>
      <c r="L9" s="39">
        <v>161100</v>
      </c>
      <c r="M9" s="39">
        <v>172279</v>
      </c>
      <c r="N9" s="39">
        <v>187575</v>
      </c>
      <c r="O9" s="39">
        <v>226437</v>
      </c>
      <c r="P9" s="39">
        <v>264139</v>
      </c>
      <c r="Q9" s="39">
        <v>263218</v>
      </c>
      <c r="R9" s="39">
        <v>243389</v>
      </c>
      <c r="S9" s="39">
        <v>279819</v>
      </c>
      <c r="T9" s="39">
        <v>296649</v>
      </c>
      <c r="U9" s="39">
        <v>305854.777466667</v>
      </c>
      <c r="V9" s="39">
        <v>334517.38835614501</v>
      </c>
      <c r="W9" s="39">
        <v>312410.11965267966</v>
      </c>
      <c r="X9" s="39">
        <v>401911.93909904256</v>
      </c>
      <c r="Y9" s="39">
        <v>436422.0568025253</v>
      </c>
      <c r="Z9" s="39">
        <v>479818.33846073353</v>
      </c>
      <c r="AA9" s="39">
        <v>455343.2281054082</v>
      </c>
      <c r="AB9" s="39">
        <v>410835.95298472245</v>
      </c>
      <c r="AC9" s="87">
        <v>450068.52559340064</v>
      </c>
      <c r="AD9" s="87">
        <v>471768.76188981324</v>
      </c>
      <c r="AE9" s="87">
        <v>425729</v>
      </c>
    </row>
    <row r="10" spans="2:31" ht="13.5" customHeight="1" x14ac:dyDescent="0.25">
      <c r="B10" s="6" t="s">
        <v>56</v>
      </c>
      <c r="C10" s="19">
        <v>29291</v>
      </c>
      <c r="D10" s="19">
        <v>22455</v>
      </c>
      <c r="E10" s="19">
        <v>27595</v>
      </c>
      <c r="F10" s="19">
        <v>34354</v>
      </c>
      <c r="G10" s="19">
        <v>30255</v>
      </c>
      <c r="H10" s="19">
        <v>32704</v>
      </c>
      <c r="I10" s="19">
        <v>27686</v>
      </c>
      <c r="J10" s="39">
        <v>27842</v>
      </c>
      <c r="K10" s="39">
        <v>22300</v>
      </c>
      <c r="L10" s="39">
        <v>24960</v>
      </c>
      <c r="M10" s="39">
        <v>18561</v>
      </c>
      <c r="N10" s="39">
        <v>24824</v>
      </c>
      <c r="O10" s="39">
        <v>24580</v>
      </c>
      <c r="P10" s="39">
        <v>21649</v>
      </c>
      <c r="Q10" s="39">
        <v>25303</v>
      </c>
      <c r="R10" s="39">
        <v>18925</v>
      </c>
      <c r="S10" s="39">
        <v>25075</v>
      </c>
      <c r="T10" s="39">
        <v>38637</v>
      </c>
      <c r="U10" s="39">
        <v>25038.106800000001</v>
      </c>
      <c r="V10" s="39">
        <v>23536.523630186999</v>
      </c>
      <c r="W10" s="39">
        <v>22734.102206588694</v>
      </c>
      <c r="X10" s="39">
        <v>24841.406678260872</v>
      </c>
      <c r="Y10" s="39">
        <v>31193.199773913046</v>
      </c>
      <c r="Z10" s="39">
        <v>27408.687252173913</v>
      </c>
      <c r="AA10" s="39">
        <v>29627.100888004174</v>
      </c>
      <c r="AB10" s="39">
        <v>26681.57740047287</v>
      </c>
      <c r="AC10" s="87">
        <v>27970.220086956524</v>
      </c>
      <c r="AD10" s="87">
        <v>30910.074226086959</v>
      </c>
      <c r="AE10" s="87">
        <v>28158</v>
      </c>
    </row>
    <row r="11" spans="2:31" ht="13.5" customHeight="1" x14ac:dyDescent="0.25">
      <c r="B11" s="6" t="s">
        <v>57</v>
      </c>
      <c r="C11" s="19">
        <v>49873</v>
      </c>
      <c r="D11" s="19">
        <v>46549</v>
      </c>
      <c r="E11" s="19">
        <v>53590</v>
      </c>
      <c r="F11" s="19">
        <v>51768</v>
      </c>
      <c r="G11" s="19">
        <v>57665</v>
      </c>
      <c r="H11" s="19">
        <v>53653</v>
      </c>
      <c r="I11" s="19">
        <v>53284</v>
      </c>
      <c r="J11" s="39">
        <v>48223</v>
      </c>
      <c r="K11" s="39">
        <v>47708</v>
      </c>
      <c r="L11" s="39">
        <v>45781</v>
      </c>
      <c r="M11" s="39">
        <v>50072</v>
      </c>
      <c r="N11" s="39">
        <v>49589</v>
      </c>
      <c r="O11" s="39">
        <v>50585</v>
      </c>
      <c r="P11" s="39">
        <v>78068</v>
      </c>
      <c r="Q11" s="39">
        <v>65970</v>
      </c>
      <c r="R11" s="39">
        <v>54524</v>
      </c>
      <c r="S11" s="39">
        <v>63879</v>
      </c>
      <c r="T11" s="39">
        <v>59334</v>
      </c>
      <c r="U11" s="39">
        <v>57478.356</v>
      </c>
      <c r="V11" s="39">
        <v>65001.412100624002</v>
      </c>
      <c r="W11" s="39">
        <v>60163.007355295653</v>
      </c>
      <c r="X11" s="39">
        <v>69858.022260869562</v>
      </c>
      <c r="Y11" s="39">
        <v>70509.665913043485</v>
      </c>
      <c r="Z11" s="39">
        <v>69574.624173913035</v>
      </c>
      <c r="AA11" s="39">
        <v>78453.00296001391</v>
      </c>
      <c r="AB11" s="39">
        <v>67739.591334909564</v>
      </c>
      <c r="AC11" s="87">
        <v>85037.066956521739</v>
      </c>
      <c r="AD11" s="87">
        <v>90040.914086956516</v>
      </c>
      <c r="AE11" s="87">
        <v>72877</v>
      </c>
    </row>
    <row r="12" spans="2:31" ht="13.5" customHeight="1" x14ac:dyDescent="0.25">
      <c r="B12" s="6" t="s">
        <v>58</v>
      </c>
      <c r="C12" s="19">
        <v>42487</v>
      </c>
      <c r="D12" s="19">
        <v>42448</v>
      </c>
      <c r="E12" s="19">
        <v>40799</v>
      </c>
      <c r="F12" s="19">
        <v>38492</v>
      </c>
      <c r="G12" s="19">
        <v>34511</v>
      </c>
      <c r="H12" s="19">
        <v>39296</v>
      </c>
      <c r="I12" s="19">
        <v>35694</v>
      </c>
      <c r="J12" s="39">
        <v>31850</v>
      </c>
      <c r="K12" s="39">
        <v>27605</v>
      </c>
      <c r="L12" s="39">
        <v>27686</v>
      </c>
      <c r="M12" s="39">
        <v>27728</v>
      </c>
      <c r="N12" s="39">
        <v>29435</v>
      </c>
      <c r="O12" s="39">
        <v>33881</v>
      </c>
      <c r="P12" s="39">
        <v>32983</v>
      </c>
      <c r="Q12" s="39">
        <v>31292</v>
      </c>
      <c r="R12" s="39">
        <v>32747</v>
      </c>
      <c r="S12" s="39">
        <v>35442</v>
      </c>
      <c r="T12" s="39">
        <v>37089</v>
      </c>
      <c r="U12" s="39">
        <v>33529.788571428602</v>
      </c>
      <c r="V12" s="39">
        <v>31805.624809821002</v>
      </c>
      <c r="W12" s="39">
        <v>26862.717788236027</v>
      </c>
      <c r="X12" s="39">
        <v>29684.962981366458</v>
      </c>
      <c r="Y12" s="39">
        <v>34331.50757763975</v>
      </c>
      <c r="Z12" s="39">
        <v>36547.916273291921</v>
      </c>
      <c r="AA12" s="39">
        <v>28999.858552387577</v>
      </c>
      <c r="AB12" s="39">
        <v>37706.710159480739</v>
      </c>
      <c r="AC12" s="87">
        <v>39041.936645962734</v>
      </c>
      <c r="AD12" s="87">
        <v>40751.006708074536</v>
      </c>
      <c r="AE12" s="87">
        <v>35821</v>
      </c>
    </row>
    <row r="13" spans="2:31" ht="13.5" customHeight="1" x14ac:dyDescent="0.25">
      <c r="B13" s="6" t="s">
        <v>59</v>
      </c>
      <c r="C13" s="19">
        <v>7001</v>
      </c>
      <c r="D13" s="19">
        <v>6068</v>
      </c>
      <c r="E13" s="19">
        <v>6437</v>
      </c>
      <c r="F13" s="19">
        <v>5672</v>
      </c>
      <c r="G13" s="19">
        <v>5048</v>
      </c>
      <c r="H13" s="19">
        <v>6276</v>
      </c>
      <c r="I13" s="19">
        <v>5324</v>
      </c>
      <c r="J13" s="39">
        <v>4457</v>
      </c>
      <c r="K13" s="39">
        <v>4300</v>
      </c>
      <c r="L13" s="39">
        <v>3768</v>
      </c>
      <c r="M13" s="39">
        <v>4582</v>
      </c>
      <c r="N13" s="39">
        <v>4653</v>
      </c>
      <c r="O13" s="39">
        <v>5108</v>
      </c>
      <c r="P13" s="39">
        <v>4554</v>
      </c>
      <c r="Q13" s="39">
        <v>4063</v>
      </c>
      <c r="R13" s="39">
        <v>4252</v>
      </c>
      <c r="S13" s="39">
        <v>4581</v>
      </c>
      <c r="T13" s="39">
        <v>4933</v>
      </c>
      <c r="U13" s="39">
        <v>4967.9383333333299</v>
      </c>
      <c r="V13" s="39">
        <v>7423.0572361980003</v>
      </c>
      <c r="W13" s="39">
        <v>4938.2510215688408</v>
      </c>
      <c r="X13" s="39">
        <v>4864.7808695652175</v>
      </c>
      <c r="Y13" s="39">
        <v>5193.3147101449276</v>
      </c>
      <c r="Z13" s="39">
        <v>6986.5589130434782</v>
      </c>
      <c r="AA13" s="39">
        <v>7879.9170777797099</v>
      </c>
      <c r="AB13" s="39">
        <v>7842.2487965152168</v>
      </c>
      <c r="AC13" s="87">
        <v>8856.8981884057957</v>
      </c>
      <c r="AD13" s="87">
        <v>9603.1269565217408</v>
      </c>
      <c r="AE13" s="87">
        <v>9211</v>
      </c>
    </row>
    <row r="14" spans="2:31" ht="13.5" customHeight="1" x14ac:dyDescent="0.25">
      <c r="B14" s="6" t="s">
        <v>68</v>
      </c>
      <c r="C14" s="19">
        <v>7503</v>
      </c>
      <c r="D14" s="19">
        <v>6847</v>
      </c>
      <c r="E14" s="19">
        <v>7923</v>
      </c>
      <c r="F14" s="19">
        <v>7275</v>
      </c>
      <c r="G14" s="19">
        <v>6500</v>
      </c>
      <c r="H14" s="19">
        <v>5540</v>
      </c>
      <c r="I14" s="19">
        <v>4724</v>
      </c>
      <c r="J14" s="39">
        <v>4734</v>
      </c>
      <c r="K14" s="39">
        <v>4980</v>
      </c>
      <c r="L14" s="39">
        <v>5329</v>
      </c>
      <c r="M14" s="39">
        <v>5101</v>
      </c>
      <c r="N14" s="39">
        <v>6381</v>
      </c>
      <c r="O14" s="39">
        <v>5411</v>
      </c>
      <c r="P14" s="39">
        <v>4661</v>
      </c>
      <c r="Q14" s="39">
        <v>5448</v>
      </c>
      <c r="R14" s="39">
        <v>5756</v>
      </c>
      <c r="S14" s="39">
        <v>6256</v>
      </c>
      <c r="T14" s="39">
        <v>6603</v>
      </c>
      <c r="U14" s="39">
        <v>5735.9383333333299</v>
      </c>
      <c r="V14" s="39">
        <v>6049.0572361980003</v>
      </c>
      <c r="W14" s="39">
        <v>6123.2510215688408</v>
      </c>
      <c r="X14" s="39">
        <v>8089.7808695652175</v>
      </c>
      <c r="Y14" s="39">
        <v>7586.3147101449276</v>
      </c>
      <c r="Z14" s="39">
        <v>6720.5589130434782</v>
      </c>
      <c r="AA14" s="39">
        <v>7994.9170777797099</v>
      </c>
      <c r="AB14" s="39">
        <v>8809.2487965152177</v>
      </c>
      <c r="AC14" s="87">
        <v>9076.8981884057976</v>
      </c>
      <c r="AD14" s="87">
        <v>9583.126956521739</v>
      </c>
      <c r="AE14" s="87">
        <v>13282</v>
      </c>
    </row>
    <row r="15" spans="2:31" ht="13.5" customHeight="1" x14ac:dyDescent="0.25">
      <c r="B15" s="6" t="s">
        <v>60</v>
      </c>
      <c r="C15" s="19">
        <v>18435</v>
      </c>
      <c r="D15" s="19">
        <v>17523</v>
      </c>
      <c r="E15" s="19">
        <v>22394</v>
      </c>
      <c r="F15" s="19">
        <v>25959</v>
      </c>
      <c r="G15" s="19">
        <v>23369</v>
      </c>
      <c r="H15" s="19">
        <v>30620</v>
      </c>
      <c r="I15" s="19">
        <v>31731</v>
      </c>
      <c r="J15" s="39">
        <v>27523</v>
      </c>
      <c r="K15" s="39">
        <v>29877</v>
      </c>
      <c r="L15" s="39">
        <v>30548</v>
      </c>
      <c r="M15" s="39">
        <v>44318</v>
      </c>
      <c r="N15" s="39">
        <v>43563</v>
      </c>
      <c r="O15" s="39">
        <v>49413</v>
      </c>
      <c r="P15" s="39">
        <v>60800</v>
      </c>
      <c r="Q15" s="39">
        <v>70321</v>
      </c>
      <c r="R15" s="39">
        <v>80838</v>
      </c>
      <c r="S15" s="39">
        <v>90816</v>
      </c>
      <c r="T15" s="39">
        <v>100920</v>
      </c>
      <c r="U15" s="39">
        <v>117767.47142857101</v>
      </c>
      <c r="V15" s="39">
        <v>141955.06202455299</v>
      </c>
      <c r="W15" s="39">
        <v>123601.29447059006</v>
      </c>
      <c r="X15" s="39">
        <v>173973.40745341615</v>
      </c>
      <c r="Y15" s="39">
        <v>248706.26894409937</v>
      </c>
      <c r="Z15" s="39">
        <v>287166.7906832298</v>
      </c>
      <c r="AA15" s="39">
        <v>258952.14638096894</v>
      </c>
      <c r="AB15" s="39">
        <v>225820.27539870187</v>
      </c>
      <c r="AC15" s="87">
        <v>240331.84161490682</v>
      </c>
      <c r="AD15" s="87">
        <v>243804.51677018634</v>
      </c>
      <c r="AE15" s="87">
        <v>214984</v>
      </c>
    </row>
    <row r="16" spans="2:31" ht="13.5" customHeight="1" x14ac:dyDescent="0.25">
      <c r="B16" s="6" t="s">
        <v>62</v>
      </c>
      <c r="C16" s="19">
        <v>2318</v>
      </c>
      <c r="D16" s="19">
        <v>2331</v>
      </c>
      <c r="E16" s="19">
        <v>2456</v>
      </c>
      <c r="F16" s="19">
        <v>2112</v>
      </c>
      <c r="G16" s="19">
        <v>2047</v>
      </c>
      <c r="H16" s="19">
        <v>2142</v>
      </c>
      <c r="I16" s="19">
        <v>1814</v>
      </c>
      <c r="J16" s="39">
        <v>2060</v>
      </c>
      <c r="K16" s="39">
        <v>2348</v>
      </c>
      <c r="L16" s="39">
        <v>1927</v>
      </c>
      <c r="M16" s="39">
        <v>2237</v>
      </c>
      <c r="N16" s="39">
        <v>2283</v>
      </c>
      <c r="O16" s="39">
        <v>2024</v>
      </c>
      <c r="P16" s="39">
        <v>2116</v>
      </c>
      <c r="Q16" s="39">
        <v>2288</v>
      </c>
      <c r="R16" s="39">
        <v>1936</v>
      </c>
      <c r="S16" s="39">
        <v>1983</v>
      </c>
      <c r="T16" s="39">
        <v>2013</v>
      </c>
      <c r="U16" s="39">
        <v>1933.3630000000001</v>
      </c>
      <c r="V16" s="39">
        <v>1743.0343417189999</v>
      </c>
      <c r="W16" s="39">
        <v>1834.7506129413043</v>
      </c>
      <c r="X16" s="39">
        <v>1964.6685217391305</v>
      </c>
      <c r="Y16" s="39">
        <v>1977.3888260869564</v>
      </c>
      <c r="Z16" s="39">
        <v>2391.1353478260871</v>
      </c>
      <c r="AA16" s="39">
        <v>2548.7502466678261</v>
      </c>
      <c r="AB16" s="39">
        <v>2373.5492779091305</v>
      </c>
      <c r="AC16" s="87">
        <v>2749.338913043478</v>
      </c>
      <c r="AD16" s="87">
        <v>2836.0761739130435</v>
      </c>
      <c r="AE16" s="87">
        <v>2878</v>
      </c>
    </row>
    <row r="17" spans="1:31" ht="13.5" customHeight="1" x14ac:dyDescent="0.25">
      <c r="B17" s="6" t="s">
        <v>63</v>
      </c>
      <c r="C17" s="19">
        <v>10968</v>
      </c>
      <c r="D17" s="19">
        <v>11456</v>
      </c>
      <c r="E17" s="19">
        <v>12033</v>
      </c>
      <c r="F17" s="19">
        <v>11033</v>
      </c>
      <c r="G17" s="19">
        <v>11506</v>
      </c>
      <c r="H17" s="19">
        <v>12236</v>
      </c>
      <c r="I17" s="19">
        <v>12529</v>
      </c>
      <c r="J17" s="39">
        <v>11587</v>
      </c>
      <c r="K17" s="39">
        <v>11883</v>
      </c>
      <c r="L17" s="39">
        <v>9966</v>
      </c>
      <c r="M17" s="39">
        <v>11071</v>
      </c>
      <c r="N17" s="39">
        <v>11186</v>
      </c>
      <c r="O17" s="39">
        <v>10941</v>
      </c>
      <c r="P17" s="39">
        <v>12008</v>
      </c>
      <c r="Q17" s="39">
        <v>12076</v>
      </c>
      <c r="R17" s="39">
        <v>11301</v>
      </c>
      <c r="S17" s="39">
        <v>11611</v>
      </c>
      <c r="T17" s="39">
        <v>11293</v>
      </c>
      <c r="U17" s="39">
        <v>11701.938333333301</v>
      </c>
      <c r="V17" s="39">
        <v>12473.057236197999</v>
      </c>
      <c r="W17" s="39">
        <v>12935.251021568842</v>
      </c>
      <c r="X17" s="39">
        <v>13348.780869565217</v>
      </c>
      <c r="Y17" s="39">
        <v>13174.314710144929</v>
      </c>
      <c r="Z17" s="39">
        <v>13589.558913043478</v>
      </c>
      <c r="AA17" s="39">
        <v>13380.91707777971</v>
      </c>
      <c r="AB17" s="39">
        <v>12585.248796515218</v>
      </c>
      <c r="AC17" s="87">
        <v>12407.898188405798</v>
      </c>
      <c r="AD17" s="87">
        <v>13037.126956521739</v>
      </c>
      <c r="AE17" s="87">
        <v>13167</v>
      </c>
    </row>
    <row r="18" spans="1:31" ht="13.5" customHeight="1" x14ac:dyDescent="0.25">
      <c r="B18" s="6" t="s">
        <v>64</v>
      </c>
      <c r="C18" s="6">
        <v>421</v>
      </c>
      <c r="D18" s="6">
        <v>565</v>
      </c>
      <c r="E18" s="6">
        <v>533</v>
      </c>
      <c r="F18" s="19">
        <v>472</v>
      </c>
      <c r="G18" s="19">
        <v>234</v>
      </c>
      <c r="H18" s="19">
        <v>486</v>
      </c>
      <c r="I18" s="19">
        <v>283</v>
      </c>
      <c r="J18" s="39">
        <v>166</v>
      </c>
      <c r="K18" s="39">
        <v>234</v>
      </c>
      <c r="L18" s="39">
        <v>310</v>
      </c>
      <c r="M18" s="39">
        <v>690</v>
      </c>
      <c r="N18" s="39">
        <v>1080</v>
      </c>
      <c r="O18" s="39">
        <v>1447</v>
      </c>
      <c r="P18" s="39">
        <v>1997</v>
      </c>
      <c r="Q18" s="39">
        <v>2643</v>
      </c>
      <c r="R18" s="39">
        <v>3507</v>
      </c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84"/>
      <c r="AD18" s="84"/>
      <c r="AE18" s="84"/>
    </row>
    <row r="19" spans="1:31" ht="13.5" customHeight="1" x14ac:dyDescent="0.25">
      <c r="B19" s="6" t="s">
        <v>66</v>
      </c>
      <c r="C19" s="6">
        <v>57</v>
      </c>
      <c r="D19" s="6">
        <v>55</v>
      </c>
      <c r="E19" s="6">
        <v>50</v>
      </c>
      <c r="F19" s="19">
        <v>32</v>
      </c>
      <c r="G19" s="19">
        <v>31</v>
      </c>
      <c r="H19" s="19">
        <v>80</v>
      </c>
      <c r="I19" s="19">
        <v>37</v>
      </c>
      <c r="J19" s="39">
        <v>39</v>
      </c>
      <c r="K19" s="39">
        <v>23</v>
      </c>
      <c r="L19" s="39">
        <v>18</v>
      </c>
      <c r="M19" s="39">
        <v>57</v>
      </c>
      <c r="N19" s="39">
        <v>77</v>
      </c>
      <c r="O19" s="39">
        <v>94</v>
      </c>
      <c r="P19" s="39">
        <v>100</v>
      </c>
      <c r="Q19" s="39">
        <v>130</v>
      </c>
      <c r="R19" s="39">
        <v>177</v>
      </c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84"/>
      <c r="AD19" s="84"/>
      <c r="AE19" s="84"/>
    </row>
    <row r="20" spans="1:31" ht="13.5" customHeight="1" x14ac:dyDescent="0.25">
      <c r="B20" s="6" t="s">
        <v>65</v>
      </c>
      <c r="C20" s="19">
        <v>22596</v>
      </c>
      <c r="D20" s="19">
        <v>22989</v>
      </c>
      <c r="E20" s="19">
        <v>24056</v>
      </c>
      <c r="F20" s="19">
        <v>25809</v>
      </c>
      <c r="G20" s="19">
        <v>15394</v>
      </c>
      <c r="H20" s="19">
        <v>14759</v>
      </c>
      <c r="I20" s="19">
        <v>13672</v>
      </c>
      <c r="J20" s="39">
        <v>11509</v>
      </c>
      <c r="K20" s="39">
        <v>14094</v>
      </c>
      <c r="L20" s="39">
        <v>13606</v>
      </c>
      <c r="M20" s="39">
        <v>11217</v>
      </c>
      <c r="N20" s="39">
        <v>18703</v>
      </c>
      <c r="O20" s="39">
        <v>45289</v>
      </c>
      <c r="P20" s="39">
        <v>48183</v>
      </c>
      <c r="Q20" s="39">
        <v>47081</v>
      </c>
      <c r="R20" s="39">
        <v>32890</v>
      </c>
      <c r="S20" s="39">
        <v>44996</v>
      </c>
      <c r="T20" s="39">
        <v>41291</v>
      </c>
      <c r="U20" s="39">
        <v>54000.8766666667</v>
      </c>
      <c r="V20" s="39">
        <v>51892.114472396002</v>
      </c>
      <c r="W20" s="39">
        <v>59331.502043137683</v>
      </c>
      <c r="X20" s="39">
        <v>86794.56173913044</v>
      </c>
      <c r="Y20" s="39">
        <v>34043.629420289857</v>
      </c>
      <c r="Z20" s="39">
        <v>41764.117826086956</v>
      </c>
      <c r="AA20" s="39">
        <v>40776.834155559423</v>
      </c>
      <c r="AB20" s="39">
        <v>35015.497593030435</v>
      </c>
      <c r="AC20" s="87">
        <v>45644.796376811595</v>
      </c>
      <c r="AD20" s="87">
        <v>49753.253913043474</v>
      </c>
      <c r="AE20" s="87">
        <v>50292</v>
      </c>
    </row>
    <row r="21" spans="1:31" ht="13.5" customHeight="1" x14ac:dyDescent="0.25">
      <c r="B21" s="6"/>
      <c r="C21" s="19"/>
      <c r="D21" s="19"/>
      <c r="E21" s="19"/>
      <c r="F21" s="19"/>
      <c r="G21" s="19"/>
      <c r="H21" s="19"/>
      <c r="I21" s="19"/>
      <c r="J21" s="39"/>
      <c r="K21" s="39"/>
    </row>
    <row r="22" spans="1:31" ht="13.5" customHeight="1" x14ac:dyDescent="0.25">
      <c r="B22" s="6"/>
      <c r="C22" s="19"/>
      <c r="D22" s="19"/>
      <c r="E22" s="19"/>
      <c r="F22" s="19"/>
      <c r="G22" s="19"/>
      <c r="H22" s="19"/>
      <c r="I22" s="19"/>
      <c r="J22" s="39"/>
      <c r="K22" s="39"/>
    </row>
    <row r="23" spans="1:31" ht="13.5" customHeight="1" x14ac:dyDescent="0.25">
      <c r="B23" s="6"/>
      <c r="C23" s="19"/>
      <c r="D23" s="19"/>
      <c r="E23" s="19"/>
      <c r="F23" s="19"/>
      <c r="G23" s="19"/>
      <c r="H23" s="19"/>
      <c r="I23" s="19"/>
      <c r="J23" s="39"/>
      <c r="K23" s="39"/>
    </row>
    <row r="24" spans="1:31" ht="13.5" customHeight="1" x14ac:dyDescent="0.25">
      <c r="B24" s="47" t="s">
        <v>121</v>
      </c>
      <c r="C24" s="54"/>
      <c r="D24" s="54"/>
      <c r="E24" s="54"/>
      <c r="F24" s="54"/>
      <c r="G24" s="54"/>
      <c r="H24" s="54"/>
      <c r="I24" s="54"/>
      <c r="J24" s="62"/>
      <c r="K24" s="62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</row>
    <row r="25" spans="1:31" ht="13.5" customHeight="1" x14ac:dyDescent="0.25">
      <c r="B25" s="47" t="s">
        <v>157</v>
      </c>
      <c r="C25" s="54"/>
      <c r="D25" s="54"/>
      <c r="E25" s="54"/>
      <c r="F25" s="54"/>
      <c r="G25" s="54"/>
      <c r="H25" s="54"/>
      <c r="I25" s="54"/>
      <c r="J25" s="62"/>
      <c r="K25" s="62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</row>
    <row r="26" spans="1:31" ht="13.5" customHeight="1" x14ac:dyDescent="0.25">
      <c r="B26" s="50" t="s">
        <v>171</v>
      </c>
      <c r="C26" s="54"/>
      <c r="D26" s="54"/>
      <c r="E26" s="54"/>
      <c r="F26" s="50"/>
      <c r="G26" s="54"/>
      <c r="H26" s="54"/>
      <c r="I26" s="54"/>
      <c r="J26" s="62"/>
      <c r="K26" s="62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</row>
    <row r="27" spans="1:31" ht="13.5" customHeight="1" x14ac:dyDescent="0.25">
      <c r="B27" s="50" t="s">
        <v>120</v>
      </c>
      <c r="C27" s="54"/>
      <c r="D27" s="54"/>
      <c r="E27" s="54"/>
      <c r="F27" s="54"/>
      <c r="G27" s="54"/>
      <c r="H27" s="54"/>
      <c r="I27" s="54"/>
      <c r="J27" s="62"/>
      <c r="K27" s="62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</row>
    <row r="28" spans="1:31" ht="13.5" customHeight="1" x14ac:dyDescent="0.25">
      <c r="B28" s="50"/>
      <c r="C28" s="54"/>
      <c r="D28" s="54"/>
      <c r="E28" s="54"/>
      <c r="F28" s="54"/>
      <c r="G28" s="54"/>
      <c r="H28" s="54"/>
      <c r="I28" s="54"/>
      <c r="J28" s="62"/>
      <c r="K28" s="62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</row>
    <row r="29" spans="1:31" ht="13.5" customHeight="1" x14ac:dyDescent="0.25">
      <c r="B29" s="60"/>
      <c r="C29" s="60"/>
      <c r="D29" s="60"/>
      <c r="E29" s="60"/>
      <c r="F29" s="48"/>
      <c r="G29" s="48"/>
      <c r="H29" s="48"/>
      <c r="I29" s="48"/>
      <c r="J29" s="48"/>
      <c r="K29" s="48"/>
      <c r="L29" s="48"/>
      <c r="M29" s="48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</row>
    <row r="30" spans="1:31" ht="13.5" customHeight="1" x14ac:dyDescent="0.25">
      <c r="B30" s="51" t="s">
        <v>130</v>
      </c>
      <c r="C30" s="53">
        <v>1997</v>
      </c>
      <c r="D30" s="53">
        <v>1998</v>
      </c>
      <c r="E30" s="53">
        <v>1999</v>
      </c>
      <c r="F30" s="53">
        <v>2000</v>
      </c>
      <c r="G30" s="53">
        <v>2001</v>
      </c>
      <c r="H30" s="53">
        <v>2002</v>
      </c>
      <c r="I30" s="53">
        <v>2003</v>
      </c>
      <c r="J30" s="53">
        <v>2004</v>
      </c>
      <c r="K30" s="53">
        <v>2005</v>
      </c>
      <c r="L30" s="53">
        <v>2006</v>
      </c>
      <c r="M30" s="53">
        <v>2007</v>
      </c>
      <c r="N30" s="53">
        <v>2008</v>
      </c>
      <c r="O30" s="53">
        <v>2009</v>
      </c>
      <c r="P30" s="53">
        <f t="shared" ref="P30:U30" si="1">P8</f>
        <v>2010</v>
      </c>
      <c r="Q30" s="53">
        <f t="shared" si="1"/>
        <v>2011</v>
      </c>
      <c r="R30" s="53">
        <f t="shared" si="1"/>
        <v>2012</v>
      </c>
      <c r="S30" s="53">
        <f t="shared" si="1"/>
        <v>2013</v>
      </c>
      <c r="T30" s="53">
        <f t="shared" si="1"/>
        <v>2014</v>
      </c>
      <c r="U30" s="53">
        <f t="shared" si="1"/>
        <v>2015</v>
      </c>
      <c r="V30" s="53">
        <f>V8</f>
        <v>2016</v>
      </c>
      <c r="W30" s="53">
        <f>W8</f>
        <v>2017</v>
      </c>
      <c r="X30" s="53">
        <v>2018</v>
      </c>
      <c r="Y30" s="53">
        <f>X30+1</f>
        <v>2019</v>
      </c>
      <c r="Z30" s="53">
        <f>+Y30+1</f>
        <v>2020</v>
      </c>
      <c r="AA30" s="53">
        <f>+Z30+1</f>
        <v>2021</v>
      </c>
      <c r="AB30" s="53">
        <f>+AA30+1</f>
        <v>2022</v>
      </c>
      <c r="AC30" s="53">
        <f>+AB30+1</f>
        <v>2023</v>
      </c>
      <c r="AD30" s="53">
        <f t="shared" ref="AD30:AE30" si="2">+AC30+1</f>
        <v>2024</v>
      </c>
      <c r="AE30" s="53">
        <f t="shared" si="2"/>
        <v>2025</v>
      </c>
    </row>
    <row r="31" spans="1:31" x14ac:dyDescent="0.25">
      <c r="A31" s="1"/>
      <c r="B31" s="6" t="s">
        <v>67</v>
      </c>
      <c r="C31" s="19">
        <v>2685.2</v>
      </c>
      <c r="D31" s="19">
        <v>2681.4</v>
      </c>
      <c r="E31" s="19">
        <v>3373.7</v>
      </c>
      <c r="F31" s="69">
        <v>3382.49</v>
      </c>
      <c r="G31" s="69">
        <v>4081.1010553798737</v>
      </c>
      <c r="H31" s="69">
        <v>3909.2576867004755</v>
      </c>
      <c r="I31" s="19">
        <v>4021.4</v>
      </c>
      <c r="J31" s="70">
        <v>3620.7</v>
      </c>
      <c r="K31" s="70">
        <v>3733</v>
      </c>
      <c r="L31" s="39">
        <v>4163.2</v>
      </c>
      <c r="M31" s="39">
        <v>4358.8</v>
      </c>
      <c r="N31" s="70">
        <v>5226</v>
      </c>
      <c r="O31" s="70">
        <v>5586.6</v>
      </c>
      <c r="P31" s="70">
        <v>7238.9</v>
      </c>
      <c r="Q31" s="70">
        <v>6670.8</v>
      </c>
      <c r="R31" s="70">
        <v>5933.1</v>
      </c>
      <c r="S31" s="70">
        <v>6543.1</v>
      </c>
      <c r="T31" s="70">
        <v>6807.4207896282796</v>
      </c>
      <c r="U31" s="70">
        <v>6790.1078110566004</v>
      </c>
      <c r="V31" s="70">
        <v>7461.0390863120001</v>
      </c>
      <c r="W31" s="70">
        <v>7171.790369567203</v>
      </c>
      <c r="X31" s="70">
        <v>8904.3769745772461</v>
      </c>
      <c r="Y31" s="70">
        <v>8866.896608576435</v>
      </c>
      <c r="Z31" s="70">
        <v>8740.3543440821522</v>
      </c>
      <c r="AA31" s="70">
        <v>9329.6259879792087</v>
      </c>
      <c r="AB31" s="70">
        <v>9776.7076031225224</v>
      </c>
      <c r="AC31" s="88">
        <v>12671.146060842102</v>
      </c>
      <c r="AD31" s="88">
        <v>12228.72573985527</v>
      </c>
      <c r="AE31" s="88">
        <v>11351.889827751911</v>
      </c>
    </row>
    <row r="32" spans="1:31" x14ac:dyDescent="0.25">
      <c r="A32" s="1"/>
      <c r="B32" s="6" t="s">
        <v>56</v>
      </c>
      <c r="C32" s="19">
        <v>1026.5</v>
      </c>
      <c r="D32" s="19">
        <v>1020.8</v>
      </c>
      <c r="E32" s="19">
        <v>1257.9000000000001</v>
      </c>
      <c r="F32" s="69">
        <v>1335.4090000000001</v>
      </c>
      <c r="G32" s="69">
        <v>1681.9393562999624</v>
      </c>
      <c r="H32" s="69">
        <v>1637.7194981699674</v>
      </c>
      <c r="I32" s="19">
        <v>1657.1</v>
      </c>
      <c r="J32" s="70">
        <v>1544.7</v>
      </c>
      <c r="K32" s="70">
        <v>1689.5</v>
      </c>
      <c r="L32" s="39">
        <v>1846.8</v>
      </c>
      <c r="M32" s="39">
        <v>1759.8</v>
      </c>
      <c r="N32" s="70">
        <v>2300.3000000000002</v>
      </c>
      <c r="O32" s="70">
        <v>2175.1999999999998</v>
      </c>
      <c r="P32" s="70">
        <v>2686.3</v>
      </c>
      <c r="Q32" s="70">
        <v>2504.1</v>
      </c>
      <c r="R32" s="70">
        <v>2197.3000000000002</v>
      </c>
      <c r="S32" s="70">
        <v>2471.9</v>
      </c>
      <c r="T32" s="70">
        <v>2830.8001216907901</v>
      </c>
      <c r="U32" s="70">
        <v>2564.42499168941</v>
      </c>
      <c r="V32" s="70">
        <v>2583.8458609519998</v>
      </c>
      <c r="W32" s="70">
        <v>2543.9606140869664</v>
      </c>
      <c r="X32" s="70">
        <v>3037.3151262980323</v>
      </c>
      <c r="Y32" s="70">
        <v>2867.3178072613059</v>
      </c>
      <c r="Z32" s="70">
        <v>2536.459741980294</v>
      </c>
      <c r="AA32" s="70">
        <v>2849.0976717462172</v>
      </c>
      <c r="AB32" s="70">
        <v>3285.2269166847313</v>
      </c>
      <c r="AC32" s="88">
        <v>3554.5070710760674</v>
      </c>
      <c r="AD32" s="88">
        <v>3729.6637691422588</v>
      </c>
      <c r="AE32" s="88">
        <v>3793.1811011206019</v>
      </c>
    </row>
    <row r="33" spans="1:31" x14ac:dyDescent="0.25">
      <c r="A33" s="1"/>
      <c r="B33" s="6" t="s">
        <v>57</v>
      </c>
      <c r="C33" s="19">
        <v>703.4</v>
      </c>
      <c r="D33" s="19">
        <v>693.3</v>
      </c>
      <c r="E33" s="19">
        <v>1012.8</v>
      </c>
      <c r="F33" s="69">
        <v>933.072</v>
      </c>
      <c r="G33" s="69">
        <v>1322.0842482799187</v>
      </c>
      <c r="H33" s="69">
        <v>1189.1657957964671</v>
      </c>
      <c r="I33" s="19">
        <v>1225.0999999999999</v>
      </c>
      <c r="J33" s="70">
        <v>1072.5999999999999</v>
      </c>
      <c r="K33" s="70">
        <v>1062</v>
      </c>
      <c r="L33" s="39">
        <v>1243.0999999999999</v>
      </c>
      <c r="M33" s="39">
        <v>1466.9</v>
      </c>
      <c r="N33" s="70">
        <v>1540.3</v>
      </c>
      <c r="O33" s="70">
        <v>1764.2</v>
      </c>
      <c r="P33" s="70">
        <v>2752.5</v>
      </c>
      <c r="Q33" s="70">
        <v>2364.6</v>
      </c>
      <c r="R33" s="70">
        <v>2003.7</v>
      </c>
      <c r="S33" s="70">
        <v>2295.6</v>
      </c>
      <c r="T33" s="70">
        <v>2120.9915096398299</v>
      </c>
      <c r="U33" s="70">
        <v>2088.2705545705398</v>
      </c>
      <c r="V33" s="70">
        <v>2736.5334327549999</v>
      </c>
      <c r="W33" s="70">
        <v>2463.2625002424429</v>
      </c>
      <c r="X33" s="70">
        <v>2934.8006806299086</v>
      </c>
      <c r="Y33" s="70">
        <v>3233.0145650993327</v>
      </c>
      <c r="Z33" s="70">
        <v>2983.9453053103271</v>
      </c>
      <c r="AA33" s="70">
        <v>3386.5920524151948</v>
      </c>
      <c r="AB33" s="70">
        <v>3364.3179120241448</v>
      </c>
      <c r="AC33" s="88">
        <v>5120.6675226879743</v>
      </c>
      <c r="AD33" s="88">
        <v>4739.8604108759819</v>
      </c>
      <c r="AE33" s="88">
        <v>3957.0296788988016</v>
      </c>
    </row>
    <row r="34" spans="1:31" x14ac:dyDescent="0.25">
      <c r="A34" s="1"/>
      <c r="B34" s="6" t="s">
        <v>58</v>
      </c>
      <c r="C34" s="19">
        <v>509.4</v>
      </c>
      <c r="D34" s="19">
        <v>507.7</v>
      </c>
      <c r="E34" s="19">
        <v>502.2</v>
      </c>
      <c r="F34" s="69">
        <v>488.71100000000001</v>
      </c>
      <c r="G34" s="69">
        <v>454.19117599999731</v>
      </c>
      <c r="H34" s="69">
        <v>477.13016623010947</v>
      </c>
      <c r="I34" s="19">
        <v>481.6</v>
      </c>
      <c r="J34" s="70">
        <v>428.4</v>
      </c>
      <c r="K34" s="70">
        <v>395</v>
      </c>
      <c r="L34" s="39">
        <v>386.3</v>
      </c>
      <c r="M34" s="39">
        <v>376.1</v>
      </c>
      <c r="N34" s="70">
        <v>478.3</v>
      </c>
      <c r="O34" s="70">
        <v>619.1</v>
      </c>
      <c r="P34" s="70">
        <v>579.79999999999995</v>
      </c>
      <c r="Q34" s="70">
        <v>490.1</v>
      </c>
      <c r="R34" s="70">
        <v>516.20000000000005</v>
      </c>
      <c r="S34" s="70">
        <v>498.3</v>
      </c>
      <c r="T34" s="70">
        <v>485.46638707899598</v>
      </c>
      <c r="U34" s="70">
        <v>448.54219735806703</v>
      </c>
      <c r="V34" s="70">
        <v>423.23251028499999</v>
      </c>
      <c r="W34" s="70">
        <v>364.95528732458081</v>
      </c>
      <c r="X34" s="70">
        <v>375.52211592854422</v>
      </c>
      <c r="Y34" s="70">
        <v>398.0162313263765</v>
      </c>
      <c r="Z34" s="70">
        <v>402.88467715266017</v>
      </c>
      <c r="AA34" s="70">
        <v>336.74564946206692</v>
      </c>
      <c r="AB34" s="70">
        <v>470.09847630887202</v>
      </c>
      <c r="AC34" s="88">
        <v>545.97330363704884</v>
      </c>
      <c r="AD34" s="88">
        <v>542.13071915457829</v>
      </c>
      <c r="AE34" s="88">
        <v>559.49813183409992</v>
      </c>
    </row>
    <row r="35" spans="1:31" x14ac:dyDescent="0.25">
      <c r="A35" s="1"/>
      <c r="B35" s="6" t="s">
        <v>59</v>
      </c>
      <c r="C35" s="19">
        <v>20</v>
      </c>
      <c r="D35" s="19">
        <v>17.8</v>
      </c>
      <c r="E35" s="19">
        <v>20.8</v>
      </c>
      <c r="F35" s="69">
        <v>21.103000000000002</v>
      </c>
      <c r="G35" s="69">
        <v>22.989400999999759</v>
      </c>
      <c r="H35" s="69">
        <v>29.455673054081011</v>
      </c>
      <c r="I35" s="19">
        <v>26.2</v>
      </c>
      <c r="J35" s="70">
        <v>23.3</v>
      </c>
      <c r="K35" s="70">
        <v>20.8</v>
      </c>
      <c r="L35" s="39">
        <v>21.1</v>
      </c>
      <c r="M35" s="39">
        <v>26</v>
      </c>
      <c r="N35" s="70">
        <v>28</v>
      </c>
      <c r="O35" s="70">
        <v>35.6</v>
      </c>
      <c r="P35" s="70">
        <v>33.200000000000003</v>
      </c>
      <c r="Q35" s="70">
        <v>32.799999999999997</v>
      </c>
      <c r="R35" s="70">
        <v>29.9</v>
      </c>
      <c r="S35" s="70">
        <v>32.799999999999997</v>
      </c>
      <c r="T35" s="70">
        <v>39.793208067793401</v>
      </c>
      <c r="U35" s="70">
        <v>39.498257234190497</v>
      </c>
      <c r="V35" s="70">
        <v>44.045885796999997</v>
      </c>
      <c r="W35" s="70">
        <v>41.787927755822381</v>
      </c>
      <c r="X35" s="70">
        <v>45.958752576502974</v>
      </c>
      <c r="Y35" s="70">
        <v>50.789542562724669</v>
      </c>
      <c r="Z35" s="70">
        <v>67.030808103509258</v>
      </c>
      <c r="AA35" s="70">
        <v>76.292620688562749</v>
      </c>
      <c r="AB35" s="70">
        <v>85.793051935449199</v>
      </c>
      <c r="AC35" s="88">
        <v>101.18136764183717</v>
      </c>
      <c r="AD35" s="88">
        <v>110.49618885356318</v>
      </c>
      <c r="AE35" s="88">
        <v>112.14660819086691</v>
      </c>
    </row>
    <row r="36" spans="1:31" x14ac:dyDescent="0.25">
      <c r="A36" s="1"/>
      <c r="B36" s="6" t="s">
        <v>68</v>
      </c>
      <c r="C36" s="19">
        <v>28.8</v>
      </c>
      <c r="D36" s="19">
        <v>28.6</v>
      </c>
      <c r="E36" s="19">
        <v>34.200000000000003</v>
      </c>
      <c r="F36" s="69">
        <v>33.569000000000003</v>
      </c>
      <c r="G36" s="69">
        <v>29.282357999999967</v>
      </c>
      <c r="H36" s="69">
        <v>28.861520609276784</v>
      </c>
      <c r="I36" s="19">
        <v>27.5</v>
      </c>
      <c r="J36" s="70">
        <v>25.5</v>
      </c>
      <c r="K36" s="70">
        <v>25.2</v>
      </c>
      <c r="L36" s="39">
        <v>27.9</v>
      </c>
      <c r="M36" s="39">
        <v>27.6</v>
      </c>
      <c r="N36" s="70">
        <v>49</v>
      </c>
      <c r="O36" s="70">
        <v>34.4</v>
      </c>
      <c r="P36" s="70">
        <v>28.9</v>
      </c>
      <c r="Q36" s="70">
        <v>32.5</v>
      </c>
      <c r="R36" s="70">
        <v>28.5</v>
      </c>
      <c r="S36" s="70">
        <v>31</v>
      </c>
      <c r="T36" s="70">
        <v>34.833901992794701</v>
      </c>
      <c r="U36" s="70">
        <v>29.563462560317401</v>
      </c>
      <c r="V36" s="70">
        <v>29.401197695</v>
      </c>
      <c r="W36" s="70">
        <v>29.436083674779386</v>
      </c>
      <c r="X36" s="70">
        <v>40.378602719497835</v>
      </c>
      <c r="Y36" s="70">
        <v>35.716650817172891</v>
      </c>
      <c r="Z36" s="70">
        <v>33.438433235771846</v>
      </c>
      <c r="AA36" s="70">
        <v>39.469825771610346</v>
      </c>
      <c r="AB36" s="70">
        <v>46.335071761348665</v>
      </c>
      <c r="AC36" s="88">
        <v>56.763969948136399</v>
      </c>
      <c r="AD36" s="88">
        <v>60.568276110441246</v>
      </c>
      <c r="AE36" s="88">
        <v>93.31825897431861</v>
      </c>
    </row>
    <row r="37" spans="1:31" x14ac:dyDescent="0.25">
      <c r="A37" s="1"/>
      <c r="B37" s="6" t="s">
        <v>60</v>
      </c>
      <c r="C37" s="19">
        <v>161.1</v>
      </c>
      <c r="D37" s="19">
        <v>157.9</v>
      </c>
      <c r="E37" s="19">
        <v>258.10000000000002</v>
      </c>
      <c r="F37" s="69">
        <v>251.61799999999999</v>
      </c>
      <c r="G37" s="69">
        <v>260.19151179999886</v>
      </c>
      <c r="H37" s="69">
        <v>257.45509365284471</v>
      </c>
      <c r="I37" s="19">
        <v>275.39999999999998</v>
      </c>
      <c r="J37" s="70">
        <v>194.3</v>
      </c>
      <c r="K37" s="70">
        <v>200.2</v>
      </c>
      <c r="L37" s="39">
        <v>254</v>
      </c>
      <c r="M37" s="39">
        <v>315.60000000000002</v>
      </c>
      <c r="N37" s="70">
        <v>349.9</v>
      </c>
      <c r="O37" s="70">
        <v>452.2</v>
      </c>
      <c r="P37" s="70">
        <v>556.70000000000005</v>
      </c>
      <c r="Q37" s="70">
        <v>576.1</v>
      </c>
      <c r="R37" s="70">
        <v>516.6</v>
      </c>
      <c r="S37" s="70">
        <v>536.5</v>
      </c>
      <c r="T37" s="70">
        <v>637.97423078518295</v>
      </c>
      <c r="U37" s="70">
        <v>771.24210641724596</v>
      </c>
      <c r="V37" s="70">
        <v>862.62571507600001</v>
      </c>
      <c r="W37" s="70">
        <v>820.1524830819003</v>
      </c>
      <c r="X37" s="70">
        <v>1259.2014506981182</v>
      </c>
      <c r="Y37" s="70">
        <v>1278.8408761161497</v>
      </c>
      <c r="Z37" s="70">
        <v>1488.2956952963564</v>
      </c>
      <c r="AA37" s="70">
        <v>1408.678178466788</v>
      </c>
      <c r="AB37" s="70">
        <v>1289.9056950415593</v>
      </c>
      <c r="AC37" s="88">
        <v>1572.6771620382347</v>
      </c>
      <c r="AD37" s="88">
        <v>1501.9659579247657</v>
      </c>
      <c r="AE37" s="88">
        <v>1345.6858568188591</v>
      </c>
    </row>
    <row r="38" spans="1:31" x14ac:dyDescent="0.25">
      <c r="A38" s="1"/>
      <c r="B38" s="6" t="s">
        <v>62</v>
      </c>
      <c r="C38" s="19">
        <v>11.2</v>
      </c>
      <c r="D38" s="19">
        <v>15.8</v>
      </c>
      <c r="E38" s="19">
        <v>16.5</v>
      </c>
      <c r="F38" s="69">
        <v>12.595000000000001</v>
      </c>
      <c r="G38" s="69">
        <v>21.332157999999996</v>
      </c>
      <c r="H38" s="69">
        <v>13.398129579807421</v>
      </c>
      <c r="I38" s="19">
        <v>22.2</v>
      </c>
      <c r="J38" s="70">
        <v>19</v>
      </c>
      <c r="K38" s="70">
        <v>17.3</v>
      </c>
      <c r="L38" s="39">
        <v>21</v>
      </c>
      <c r="M38" s="39">
        <v>18.600000000000001</v>
      </c>
      <c r="N38" s="70">
        <v>34.700000000000003</v>
      </c>
      <c r="O38" s="70">
        <v>27.5</v>
      </c>
      <c r="P38" s="70">
        <v>22.7</v>
      </c>
      <c r="Q38" s="70">
        <v>29.8</v>
      </c>
      <c r="R38" s="70">
        <v>22.1</v>
      </c>
      <c r="S38" s="70">
        <v>18.5</v>
      </c>
      <c r="T38" s="70">
        <v>24.998838827829498</v>
      </c>
      <c r="U38" s="70">
        <v>19.986266241606302</v>
      </c>
      <c r="V38" s="70">
        <v>19.688462147999999</v>
      </c>
      <c r="W38" s="70">
        <v>20.946257253498221</v>
      </c>
      <c r="X38" s="70">
        <v>22.759661424554807</v>
      </c>
      <c r="Y38" s="70">
        <v>35.35507725681515</v>
      </c>
      <c r="Z38" s="70">
        <v>25.390669657697384</v>
      </c>
      <c r="AA38" s="70">
        <v>31.571571064705406</v>
      </c>
      <c r="AB38" s="70">
        <v>26.146742758597334</v>
      </c>
      <c r="AC38" s="88">
        <v>39.377140170397048</v>
      </c>
      <c r="AD38" s="88">
        <v>41.078995755065378</v>
      </c>
      <c r="AE38" s="88">
        <v>53.616387975256075</v>
      </c>
    </row>
    <row r="39" spans="1:31" x14ac:dyDescent="0.25">
      <c r="A39" s="1"/>
      <c r="B39" s="6" t="s">
        <v>63</v>
      </c>
      <c r="C39" s="19">
        <v>129.19999999999999</v>
      </c>
      <c r="D39" s="19">
        <v>148.6</v>
      </c>
      <c r="E39" s="19">
        <v>159.19999999999999</v>
      </c>
      <c r="F39" s="69">
        <v>149.947</v>
      </c>
      <c r="G39" s="69">
        <v>174.77170999999902</v>
      </c>
      <c r="H39" s="69">
        <v>176.27325640648817</v>
      </c>
      <c r="I39" s="19">
        <v>197.2</v>
      </c>
      <c r="J39" s="70">
        <v>194.1</v>
      </c>
      <c r="K39" s="70">
        <v>198.4</v>
      </c>
      <c r="L39" s="39">
        <v>188.1</v>
      </c>
      <c r="M39" s="39">
        <v>207.3</v>
      </c>
      <c r="N39" s="70">
        <v>230.4</v>
      </c>
      <c r="O39" s="70">
        <v>245</v>
      </c>
      <c r="P39" s="70">
        <v>254.4</v>
      </c>
      <c r="Q39" s="70">
        <v>271.60000000000002</v>
      </c>
      <c r="R39" s="70">
        <v>273.10000000000002</v>
      </c>
      <c r="S39" s="70">
        <v>283.3</v>
      </c>
      <c r="T39" s="70">
        <v>272.014757054965</v>
      </c>
      <c r="U39" s="70">
        <v>279.49904548277499</v>
      </c>
      <c r="V39" s="70">
        <v>284.09974607999999</v>
      </c>
      <c r="W39" s="70">
        <v>307.54379769015583</v>
      </c>
      <c r="X39" s="70">
        <v>332.94284501083894</v>
      </c>
      <c r="Y39" s="70">
        <v>315.1599379711983</v>
      </c>
      <c r="Z39" s="70">
        <v>346.31066871556175</v>
      </c>
      <c r="AA39" s="70">
        <v>368.32905341325869</v>
      </c>
      <c r="AB39" s="70">
        <v>385.10912217582603</v>
      </c>
      <c r="AC39" s="88">
        <v>416.94552770584698</v>
      </c>
      <c r="AD39" s="88">
        <v>371.44159312933158</v>
      </c>
      <c r="AE39" s="88">
        <v>343.4005893365773</v>
      </c>
    </row>
    <row r="40" spans="1:31" x14ac:dyDescent="0.25">
      <c r="A40" s="1"/>
      <c r="B40" s="6" t="s">
        <v>64</v>
      </c>
      <c r="C40" s="19">
        <v>0.8</v>
      </c>
      <c r="D40" s="19">
        <v>1.3</v>
      </c>
      <c r="E40" s="19">
        <v>1.1000000000000001</v>
      </c>
      <c r="F40" s="69">
        <v>1.42</v>
      </c>
      <c r="G40" s="69">
        <v>1.0289679999999979</v>
      </c>
      <c r="H40" s="69">
        <v>1.5594162315819871</v>
      </c>
      <c r="I40" s="19">
        <v>1.2</v>
      </c>
      <c r="J40" s="70">
        <v>0.9</v>
      </c>
      <c r="K40" s="70">
        <v>0.7</v>
      </c>
      <c r="L40" s="39">
        <v>0.9</v>
      </c>
      <c r="M40" s="39">
        <v>2.1</v>
      </c>
      <c r="N40" s="70">
        <v>2.8</v>
      </c>
      <c r="O40" s="70">
        <v>4.8</v>
      </c>
      <c r="P40" s="70">
        <v>6.6</v>
      </c>
      <c r="Q40" s="70">
        <v>8.4</v>
      </c>
      <c r="R40" s="70">
        <v>11.9</v>
      </c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86"/>
      <c r="AD40" s="86"/>
      <c r="AE40" s="86"/>
    </row>
    <row r="41" spans="1:31" x14ac:dyDescent="0.25">
      <c r="A41" s="1"/>
      <c r="B41" s="6" t="s">
        <v>66</v>
      </c>
      <c r="C41" s="19">
        <v>0.6</v>
      </c>
      <c r="D41" s="19">
        <v>0.4</v>
      </c>
      <c r="E41" s="19">
        <v>0.3</v>
      </c>
      <c r="F41" s="69">
        <v>0.26500000000000001</v>
      </c>
      <c r="G41" s="69">
        <v>0.21692999999999996</v>
      </c>
      <c r="H41" s="69">
        <v>0.17273722298972485</v>
      </c>
      <c r="I41" s="19">
        <v>0.2</v>
      </c>
      <c r="J41" s="70">
        <v>0.2</v>
      </c>
      <c r="K41" s="70">
        <v>0</v>
      </c>
      <c r="L41" s="39">
        <v>0.1</v>
      </c>
      <c r="M41" s="39">
        <v>0.5</v>
      </c>
      <c r="N41" s="70">
        <v>0.8</v>
      </c>
      <c r="O41" s="70">
        <v>1.3</v>
      </c>
      <c r="P41" s="70">
        <v>1.4</v>
      </c>
      <c r="Q41" s="70">
        <v>1.1000000000000001</v>
      </c>
      <c r="R41" s="70">
        <v>1.1000000000000001</v>
      </c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86"/>
      <c r="AD41" s="86"/>
      <c r="AE41" s="86"/>
    </row>
    <row r="42" spans="1:31" x14ac:dyDescent="0.25">
      <c r="A42" s="1"/>
      <c r="B42" s="6" t="s">
        <v>65</v>
      </c>
      <c r="C42" s="19">
        <v>94.4</v>
      </c>
      <c r="D42" s="19">
        <v>89.2</v>
      </c>
      <c r="E42" s="19">
        <v>110.6</v>
      </c>
      <c r="F42" s="69">
        <v>154.78100000000001</v>
      </c>
      <c r="G42" s="69">
        <v>113.04323799999779</v>
      </c>
      <c r="H42" s="69">
        <v>98.066399746861364</v>
      </c>
      <c r="I42" s="19">
        <v>107.5</v>
      </c>
      <c r="J42" s="70">
        <v>117.6</v>
      </c>
      <c r="K42" s="70">
        <v>124</v>
      </c>
      <c r="L42" s="39">
        <v>174</v>
      </c>
      <c r="M42" s="39">
        <v>158.4</v>
      </c>
      <c r="N42" s="70">
        <v>211.5</v>
      </c>
      <c r="O42" s="70">
        <v>227.2</v>
      </c>
      <c r="P42" s="70">
        <v>316.39999999999998</v>
      </c>
      <c r="Q42" s="70">
        <v>359.7</v>
      </c>
      <c r="R42" s="70">
        <v>332.8</v>
      </c>
      <c r="S42" s="70">
        <v>372.1</v>
      </c>
      <c r="T42" s="70">
        <v>360.54683449010901</v>
      </c>
      <c r="U42" s="70">
        <v>549.08092950243895</v>
      </c>
      <c r="V42" s="70">
        <v>477.56627552399999</v>
      </c>
      <c r="W42" s="70">
        <v>579.74541845705608</v>
      </c>
      <c r="X42" s="70">
        <v>855.49773929124785</v>
      </c>
      <c r="Y42" s="70">
        <v>652.68592016535774</v>
      </c>
      <c r="Z42" s="70">
        <v>856.59834462997526</v>
      </c>
      <c r="AA42" s="70">
        <v>832.84936495080433</v>
      </c>
      <c r="AB42" s="70">
        <v>823.77461443199422</v>
      </c>
      <c r="AC42" s="88">
        <v>1263.0529959365588</v>
      </c>
      <c r="AD42" s="88">
        <v>1132.345020409284</v>
      </c>
      <c r="AE42" s="88">
        <v>1094.0132146025308</v>
      </c>
    </row>
    <row r="43" spans="1:3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3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31" x14ac:dyDescent="0.25">
      <c r="B45" s="14" t="str">
        <f>'Tab 1'!B46</f>
        <v>"Kilde: Finans Norge Skadestatistikk for landbasert forsikring, oppdatet per 31.12.2025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31" x14ac:dyDescent="0.25">
      <c r="B46" s="21" t="str">
        <f>'Tab 1'!B47</f>
        <v xml:space="preserve">"Source: Finance Norway Non life claims statistics 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3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52" spans="3:5" x14ac:dyDescent="0.25">
      <c r="C52" s="6"/>
      <c r="D52" s="6"/>
      <c r="E52" s="6"/>
    </row>
    <row r="53" spans="3:5" x14ac:dyDescent="0.25">
      <c r="C53" s="6"/>
      <c r="D53" s="6"/>
      <c r="E53" s="6"/>
    </row>
  </sheetData>
  <pageMargins left="0.70866141732283472" right="0.6692913385826772" top="0.74803149606299213" bottom="0.37" header="0.31496062992125984" footer="0.31496062992125984"/>
  <pageSetup paperSize="9" scale="85" orientation="landscape" r:id="rId1"/>
  <colBreaks count="2" manualBreakCount="2">
    <brk id="9" max="1048575" man="1"/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57CC1-95E6-477C-B6C2-6C076F7CDECE}">
  <dimension ref="B1:AE87"/>
  <sheetViews>
    <sheetView showGridLines="0" showRowColHeaders="0" showOutlineSymbols="0" zoomScale="80" zoomScaleNormal="80" zoomScaleSheetLayoutView="80" workbookViewId="0">
      <pane xSplit="2" topLeftCell="I1" activePane="topRight" state="frozen"/>
      <selection activeCell="C23" sqref="C23:AB26"/>
      <selection pane="topRight" activeCell="B39" sqref="B39"/>
    </sheetView>
  </sheetViews>
  <sheetFormatPr defaultColWidth="11.5546875" defaultRowHeight="13.2" x14ac:dyDescent="0.25"/>
  <cols>
    <col min="1" max="1" width="4.77734375" customWidth="1"/>
    <col min="2" max="2" width="56.44140625" customWidth="1"/>
    <col min="3" max="24" width="12.77734375" customWidth="1"/>
    <col min="25" max="256" width="9.21875" customWidth="1"/>
  </cols>
  <sheetData>
    <row r="1" spans="2:31" ht="13.5" customHeight="1" x14ac:dyDescent="0.3">
      <c r="B1" s="1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31" ht="13.5" customHeight="1" x14ac:dyDescent="0.25">
      <c r="B2" s="47" t="s">
        <v>132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2:31" ht="13.5" customHeight="1" x14ac:dyDescent="0.25">
      <c r="B3" s="50" t="s">
        <v>122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2:31" ht="13.5" customHeight="1" x14ac:dyDescent="0.25">
      <c r="B4" s="50" t="s">
        <v>133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2:31" ht="13.5" customHeight="1" x14ac:dyDescent="0.25">
      <c r="B5" s="60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2:31" ht="13.5" customHeight="1" x14ac:dyDescent="0.25">
      <c r="B6" s="51" t="s">
        <v>127</v>
      </c>
      <c r="C6" s="51" t="s">
        <v>195</v>
      </c>
      <c r="D6" s="51"/>
      <c r="E6" s="51"/>
      <c r="F6" s="51"/>
      <c r="G6" s="51"/>
      <c r="H6" s="51"/>
      <c r="I6" s="51"/>
      <c r="J6" s="51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</row>
    <row r="7" spans="2:31" ht="13.5" customHeight="1" x14ac:dyDescent="0.25">
      <c r="B7" s="51"/>
      <c r="C7" s="53">
        <v>1997</v>
      </c>
      <c r="D7" s="53">
        <v>1998</v>
      </c>
      <c r="E7" s="53">
        <v>1999</v>
      </c>
      <c r="F7" s="53">
        <v>2000</v>
      </c>
      <c r="G7" s="53">
        <v>2001</v>
      </c>
      <c r="H7" s="53">
        <v>2002</v>
      </c>
      <c r="I7" s="53">
        <v>2003</v>
      </c>
      <c r="J7" s="53">
        <v>2004</v>
      </c>
      <c r="K7" s="53">
        <v>2005</v>
      </c>
      <c r="L7" s="53">
        <v>2006</v>
      </c>
      <c r="M7" s="53">
        <v>2007</v>
      </c>
      <c r="N7" s="53">
        <v>2008</v>
      </c>
      <c r="O7" s="53">
        <v>2009</v>
      </c>
      <c r="P7" s="53">
        <v>2010</v>
      </c>
      <c r="Q7" s="53">
        <v>2011</v>
      </c>
      <c r="R7" s="53">
        <v>2012</v>
      </c>
      <c r="S7" s="53">
        <f>R7+1</f>
        <v>2013</v>
      </c>
      <c r="T7" s="53">
        <f>S7+1</f>
        <v>2014</v>
      </c>
      <c r="U7" s="53">
        <f>T7+1</f>
        <v>2015</v>
      </c>
      <c r="V7" s="53">
        <f>U7+1</f>
        <v>2016</v>
      </c>
      <c r="W7" s="53">
        <f>V7+1</f>
        <v>2017</v>
      </c>
      <c r="X7" s="53">
        <v>2018</v>
      </c>
      <c r="Y7" s="53">
        <v>2019</v>
      </c>
      <c r="Z7" s="53">
        <f>+Y7+1</f>
        <v>2020</v>
      </c>
      <c r="AA7" s="53">
        <f>+Z7+1</f>
        <v>2021</v>
      </c>
      <c r="AB7" s="53">
        <f>+AA7+1</f>
        <v>2022</v>
      </c>
      <c r="AC7" s="53">
        <f>+AB7+1</f>
        <v>2023</v>
      </c>
      <c r="AD7" s="53">
        <f t="shared" ref="AD7:AE7" si="0">+AC7+1</f>
        <v>2024</v>
      </c>
      <c r="AE7" s="53">
        <f t="shared" si="0"/>
        <v>2025</v>
      </c>
    </row>
    <row r="8" spans="2:31" ht="13.5" customHeight="1" x14ac:dyDescent="0.25">
      <c r="B8" s="6" t="s">
        <v>134</v>
      </c>
      <c r="C8" s="19">
        <v>55344</v>
      </c>
      <c r="D8" s="19">
        <v>68463</v>
      </c>
      <c r="E8" s="19">
        <v>68629</v>
      </c>
      <c r="F8" s="19">
        <v>68671</v>
      </c>
      <c r="G8" s="19">
        <v>64749</v>
      </c>
      <c r="H8" s="19">
        <v>61592</v>
      </c>
      <c r="I8" s="19">
        <v>45873</v>
      </c>
      <c r="J8" s="19">
        <v>42586</v>
      </c>
      <c r="K8" s="19">
        <v>40804</v>
      </c>
      <c r="L8" s="19">
        <v>47841</v>
      </c>
      <c r="M8" s="19">
        <v>53867</v>
      </c>
      <c r="N8" s="19">
        <v>56836</v>
      </c>
      <c r="O8" s="19">
        <v>49775</v>
      </c>
      <c r="P8" s="19">
        <v>50435</v>
      </c>
      <c r="Q8" s="19">
        <v>49158</v>
      </c>
      <c r="R8" s="19">
        <v>38994</v>
      </c>
      <c r="S8" s="19">
        <v>42880</v>
      </c>
      <c r="T8" s="19">
        <v>46146</v>
      </c>
      <c r="U8" s="19">
        <v>42956.936227272701</v>
      </c>
      <c r="V8" s="19">
        <v>40113.599095906997</v>
      </c>
      <c r="W8" s="19">
        <v>39410.456254180601</v>
      </c>
      <c r="X8" s="19">
        <v>47104.096671444495</v>
      </c>
      <c r="Y8" s="19">
        <v>46862.684981684979</v>
      </c>
      <c r="Z8" s="19">
        <v>45810.752901417422</v>
      </c>
      <c r="AA8" s="19">
        <v>47091.596212135686</v>
      </c>
      <c r="AB8" s="19">
        <v>44703.941502659662</v>
      </c>
      <c r="AC8" s="89">
        <v>54048.423475075651</v>
      </c>
      <c r="AD8" s="89">
        <v>58959.321388756172</v>
      </c>
      <c r="AE8" s="89">
        <v>48783</v>
      </c>
    </row>
    <row r="9" spans="2:31" ht="13.5" customHeight="1" x14ac:dyDescent="0.25">
      <c r="B9" s="6" t="s">
        <v>56</v>
      </c>
      <c r="C9" s="19">
        <v>9540</v>
      </c>
      <c r="D9" s="19">
        <v>7022</v>
      </c>
      <c r="E9" s="19">
        <v>7913</v>
      </c>
      <c r="F9" s="19">
        <v>8893</v>
      </c>
      <c r="G9" s="19">
        <v>8192</v>
      </c>
      <c r="H9" s="19">
        <v>9020</v>
      </c>
      <c r="I9" s="19">
        <v>8463</v>
      </c>
      <c r="J9" s="19">
        <v>7520</v>
      </c>
      <c r="K9" s="19">
        <v>6037</v>
      </c>
      <c r="L9" s="19">
        <v>6075</v>
      </c>
      <c r="M9" s="19">
        <v>5775</v>
      </c>
      <c r="N9" s="19">
        <v>6780</v>
      </c>
      <c r="O9" s="19">
        <v>6605</v>
      </c>
      <c r="P9" s="19">
        <v>5704</v>
      </c>
      <c r="Q9" s="19">
        <v>7127</v>
      </c>
      <c r="R9" s="19">
        <v>5186</v>
      </c>
      <c r="S9" s="19">
        <v>6072</v>
      </c>
      <c r="T9" s="19">
        <v>7893</v>
      </c>
      <c r="U9" s="19">
        <v>6046.3249999999998</v>
      </c>
      <c r="V9" s="19">
        <v>4773.6505913069996</v>
      </c>
      <c r="W9" s="19">
        <v>4635.9603435869567</v>
      </c>
      <c r="X9" s="19">
        <v>5019.7944202898552</v>
      </c>
      <c r="Y9" s="19">
        <v>5139.9516666666668</v>
      </c>
      <c r="Z9" s="19">
        <v>4788.3979602971012</v>
      </c>
      <c r="AA9" s="19">
        <v>4601.1492898695651</v>
      </c>
      <c r="AB9" s="19">
        <v>4277.1578497057972</v>
      </c>
      <c r="AC9" s="89">
        <v>4513.4472463768116</v>
      </c>
      <c r="AD9" s="89">
        <v>4682.284275362319</v>
      </c>
      <c r="AE9" s="89">
        <v>4350</v>
      </c>
    </row>
    <row r="10" spans="2:31" ht="13.5" customHeight="1" x14ac:dyDescent="0.25">
      <c r="B10" s="6" t="s">
        <v>57</v>
      </c>
      <c r="C10" s="19">
        <v>18158</v>
      </c>
      <c r="D10" s="19">
        <v>17759</v>
      </c>
      <c r="E10" s="19">
        <v>19068</v>
      </c>
      <c r="F10" s="19">
        <v>17935</v>
      </c>
      <c r="G10" s="19">
        <v>20078</v>
      </c>
      <c r="H10" s="19">
        <v>18422</v>
      </c>
      <c r="I10" s="19">
        <v>19858</v>
      </c>
      <c r="J10" s="19">
        <v>17741</v>
      </c>
      <c r="K10" s="19">
        <v>18057</v>
      </c>
      <c r="L10" s="19">
        <v>16730</v>
      </c>
      <c r="M10" s="19">
        <v>18680</v>
      </c>
      <c r="N10" s="19">
        <v>18668</v>
      </c>
      <c r="O10" s="19">
        <v>18948</v>
      </c>
      <c r="P10" s="19">
        <v>24536</v>
      </c>
      <c r="Q10" s="19">
        <v>21153</v>
      </c>
      <c r="R10" s="19">
        <v>17027</v>
      </c>
      <c r="S10" s="19">
        <v>18865</v>
      </c>
      <c r="T10" s="19">
        <v>19070</v>
      </c>
      <c r="U10" s="19">
        <v>18245.9727272727</v>
      </c>
      <c r="V10" s="19">
        <v>18400.492844278</v>
      </c>
      <c r="W10" s="19">
        <v>19048.779306284585</v>
      </c>
      <c r="X10" s="19">
        <v>20725.509011857706</v>
      </c>
      <c r="Y10" s="19">
        <v>20375.569090909092</v>
      </c>
      <c r="Z10" s="19">
        <v>20821.120597335968</v>
      </c>
      <c r="AA10" s="19">
        <v>25129.852221391306</v>
      </c>
      <c r="AB10" s="19">
        <v>21767.698417218973</v>
      </c>
      <c r="AC10" s="89">
        <v>26650.190988142291</v>
      </c>
      <c r="AD10" s="89">
        <v>28492.657628458499</v>
      </c>
      <c r="AE10" s="89">
        <v>22587</v>
      </c>
    </row>
    <row r="11" spans="2:31" ht="13.5" customHeight="1" x14ac:dyDescent="0.25">
      <c r="B11" s="6" t="s">
        <v>58</v>
      </c>
      <c r="C11" s="19">
        <v>11558</v>
      </c>
      <c r="D11" s="19">
        <v>16315</v>
      </c>
      <c r="E11" s="19">
        <v>15336</v>
      </c>
      <c r="F11" s="19">
        <v>15941</v>
      </c>
      <c r="G11" s="19">
        <v>13743</v>
      </c>
      <c r="H11" s="19">
        <v>14235</v>
      </c>
      <c r="I11" s="19">
        <v>12948</v>
      </c>
      <c r="J11" s="19">
        <v>8506</v>
      </c>
      <c r="K11" s="19">
        <v>11652</v>
      </c>
      <c r="L11" s="19">
        <v>8974</v>
      </c>
      <c r="M11" s="19">
        <v>9956</v>
      </c>
      <c r="N11" s="19">
        <v>9863</v>
      </c>
      <c r="O11" s="19">
        <v>7826</v>
      </c>
      <c r="P11" s="19">
        <v>6020</v>
      </c>
      <c r="Q11" s="19">
        <v>5442</v>
      </c>
      <c r="R11" s="19">
        <v>4223</v>
      </c>
      <c r="S11" s="19">
        <v>4079</v>
      </c>
      <c r="T11" s="19">
        <v>3868</v>
      </c>
      <c r="U11" s="19">
        <v>3402.9949999999999</v>
      </c>
      <c r="V11" s="19">
        <v>2924.9903547839999</v>
      </c>
      <c r="W11" s="19">
        <v>2691.7762061521739</v>
      </c>
      <c r="X11" s="19">
        <v>2919.2766521739131</v>
      </c>
      <c r="Y11" s="19">
        <v>2841.5709999999999</v>
      </c>
      <c r="Z11" s="19">
        <v>2858.2387761782611</v>
      </c>
      <c r="AA11" s="19">
        <v>2303.2895739217392</v>
      </c>
      <c r="AB11" s="19">
        <v>2976.0947098234783</v>
      </c>
      <c r="AC11" s="89">
        <v>3542.4683478260868</v>
      </c>
      <c r="AD11" s="89">
        <v>3978.3705652173912</v>
      </c>
      <c r="AE11" s="89">
        <v>3468</v>
      </c>
    </row>
    <row r="12" spans="2:31" ht="13.5" customHeight="1" x14ac:dyDescent="0.25">
      <c r="B12" s="6" t="s">
        <v>59</v>
      </c>
      <c r="C12" s="19">
        <v>3379</v>
      </c>
      <c r="D12" s="19">
        <v>3170</v>
      </c>
      <c r="E12" s="19">
        <v>3097</v>
      </c>
      <c r="F12" s="19">
        <v>3018</v>
      </c>
      <c r="G12" s="19">
        <v>2559</v>
      </c>
      <c r="H12" s="19">
        <v>2520</v>
      </c>
      <c r="I12" s="19">
        <v>2308</v>
      </c>
      <c r="J12" s="19">
        <v>2124</v>
      </c>
      <c r="K12" s="19">
        <v>1656</v>
      </c>
      <c r="L12" s="19">
        <v>1471</v>
      </c>
      <c r="M12" s="19">
        <v>1592</v>
      </c>
      <c r="N12" s="19">
        <v>1675</v>
      </c>
      <c r="O12" s="19">
        <v>1580</v>
      </c>
      <c r="P12" s="19">
        <v>1463</v>
      </c>
      <c r="Q12" s="19">
        <v>1257</v>
      </c>
      <c r="R12" s="19">
        <v>1138</v>
      </c>
      <c r="S12" s="19">
        <v>839</v>
      </c>
      <c r="T12" s="19">
        <v>1235</v>
      </c>
      <c r="U12" s="19">
        <v>1193.9949999999999</v>
      </c>
      <c r="V12" s="19">
        <v>1181.9903547839999</v>
      </c>
      <c r="W12" s="19">
        <v>1241.7762061521739</v>
      </c>
      <c r="X12" s="19">
        <v>1228.2766521739131</v>
      </c>
      <c r="Y12" s="19">
        <v>1158.5709999999999</v>
      </c>
      <c r="Z12" s="19">
        <v>1237.2387761782609</v>
      </c>
      <c r="AA12" s="19">
        <v>1395.2895739217392</v>
      </c>
      <c r="AB12" s="19">
        <v>1524.0947098234783</v>
      </c>
      <c r="AC12" s="89">
        <v>1904.468347826087</v>
      </c>
      <c r="AD12" s="89">
        <v>2111.3705652173912</v>
      </c>
      <c r="AE12" s="89">
        <v>1905</v>
      </c>
    </row>
    <row r="13" spans="2:31" ht="13.5" customHeight="1" x14ac:dyDescent="0.25">
      <c r="B13" s="6" t="s">
        <v>60</v>
      </c>
      <c r="C13" s="19">
        <v>5389</v>
      </c>
      <c r="D13" s="19">
        <v>16346</v>
      </c>
      <c r="E13" s="19">
        <v>15276</v>
      </c>
      <c r="F13" s="19">
        <v>15118</v>
      </c>
      <c r="G13" s="19">
        <v>14071</v>
      </c>
      <c r="H13" s="19">
        <v>13491</v>
      </c>
      <c r="I13" s="19">
        <v>10786</v>
      </c>
      <c r="J13" s="19">
        <v>4869</v>
      </c>
      <c r="K13" s="19">
        <v>11956</v>
      </c>
      <c r="L13" s="19">
        <v>10000</v>
      </c>
      <c r="M13" s="19">
        <v>13413</v>
      </c>
      <c r="N13" s="19">
        <v>15106</v>
      </c>
      <c r="O13" s="19">
        <v>9900</v>
      </c>
      <c r="P13" s="19">
        <v>7207</v>
      </c>
      <c r="Q13" s="19">
        <v>8174</v>
      </c>
      <c r="R13" s="19">
        <v>6170</v>
      </c>
      <c r="S13" s="19">
        <v>6677</v>
      </c>
      <c r="T13" s="19">
        <v>7513</v>
      </c>
      <c r="U13" s="19">
        <v>8019.3249999999998</v>
      </c>
      <c r="V13" s="19">
        <v>7974.6505913069996</v>
      </c>
      <c r="W13" s="19">
        <v>7349.9603435869567</v>
      </c>
      <c r="X13" s="19">
        <v>9925.7944202898543</v>
      </c>
      <c r="Y13" s="19">
        <v>9831.9516666666677</v>
      </c>
      <c r="Z13" s="19">
        <v>8556.3979602971012</v>
      </c>
      <c r="AA13" s="19">
        <v>8451.1492898695651</v>
      </c>
      <c r="AB13" s="19">
        <v>7993.1578497057972</v>
      </c>
      <c r="AC13" s="89">
        <v>10059.447246376811</v>
      </c>
      <c r="AD13" s="89">
        <v>11128.284275362319</v>
      </c>
      <c r="AE13" s="89">
        <v>9785</v>
      </c>
    </row>
    <row r="14" spans="2:31" ht="13.5" customHeight="1" x14ac:dyDescent="0.25">
      <c r="B14" s="6" t="s">
        <v>61</v>
      </c>
      <c r="C14" s="19">
        <v>444</v>
      </c>
      <c r="D14" s="19">
        <v>344</v>
      </c>
      <c r="E14" s="19">
        <v>402</v>
      </c>
      <c r="F14" s="19">
        <v>631</v>
      </c>
      <c r="G14" s="19">
        <v>447</v>
      </c>
      <c r="H14" s="19">
        <v>389</v>
      </c>
      <c r="I14" s="19">
        <v>397</v>
      </c>
      <c r="J14" s="19">
        <v>363</v>
      </c>
      <c r="K14" s="19">
        <v>260</v>
      </c>
      <c r="L14" s="19">
        <v>223</v>
      </c>
      <c r="M14" s="19">
        <v>275</v>
      </c>
      <c r="N14" s="19">
        <v>323</v>
      </c>
      <c r="O14" s="19">
        <v>324</v>
      </c>
      <c r="P14" s="19">
        <v>363</v>
      </c>
      <c r="Q14" s="19">
        <v>409</v>
      </c>
      <c r="R14" s="19">
        <v>266</v>
      </c>
      <c r="S14" s="19"/>
      <c r="T14" s="19"/>
      <c r="U14" s="19"/>
      <c r="V14" s="19"/>
      <c r="W14" s="19"/>
      <c r="X14" s="19"/>
      <c r="Y14" s="19"/>
      <c r="AC14" s="90"/>
      <c r="AD14" s="90"/>
      <c r="AE14" s="90"/>
    </row>
    <row r="15" spans="2:31" ht="13.5" customHeight="1" x14ac:dyDescent="0.25">
      <c r="B15" s="6" t="s">
        <v>62</v>
      </c>
      <c r="C15" s="19">
        <v>2307</v>
      </c>
      <c r="D15" s="19">
        <v>2312</v>
      </c>
      <c r="E15" s="19">
        <v>2320</v>
      </c>
      <c r="F15" s="19">
        <v>2419</v>
      </c>
      <c r="G15" s="19">
        <v>2165</v>
      </c>
      <c r="H15" s="19">
        <v>2269</v>
      </c>
      <c r="I15" s="19">
        <v>2165</v>
      </c>
      <c r="J15" s="19">
        <v>2216</v>
      </c>
      <c r="K15" s="19">
        <v>1926</v>
      </c>
      <c r="L15" s="19">
        <v>1640</v>
      </c>
      <c r="M15" s="19">
        <v>1808</v>
      </c>
      <c r="N15" s="19">
        <v>1719</v>
      </c>
      <c r="O15" s="19">
        <v>1888</v>
      </c>
      <c r="P15" s="19">
        <v>2045</v>
      </c>
      <c r="Q15" s="19">
        <v>1824</v>
      </c>
      <c r="R15" s="19">
        <v>1187</v>
      </c>
      <c r="S15" s="19">
        <v>891</v>
      </c>
      <c r="T15" s="19">
        <v>740</v>
      </c>
      <c r="U15" s="19">
        <v>615.995</v>
      </c>
      <c r="V15" s="19">
        <v>495.99035478399998</v>
      </c>
      <c r="W15" s="19">
        <v>424.77620615217393</v>
      </c>
      <c r="X15" s="19">
        <v>522.27665217391302</v>
      </c>
      <c r="Y15" s="19">
        <v>425.57100000000003</v>
      </c>
      <c r="Z15" s="19">
        <v>306.23877617826088</v>
      </c>
      <c r="AA15" s="19">
        <v>335.28957392173913</v>
      </c>
      <c r="AB15" s="19">
        <v>436.0947098234783</v>
      </c>
      <c r="AC15" s="91">
        <v>658.46834782608698</v>
      </c>
      <c r="AD15" s="91">
        <v>697.37056521739134</v>
      </c>
      <c r="AE15" s="90">
        <v>556</v>
      </c>
    </row>
    <row r="16" spans="2:31" ht="13.5" customHeight="1" x14ac:dyDescent="0.25">
      <c r="B16" s="6" t="s">
        <v>63</v>
      </c>
      <c r="C16" s="19">
        <v>1430</v>
      </c>
      <c r="D16" s="19">
        <v>1353</v>
      </c>
      <c r="E16" s="19">
        <v>1367</v>
      </c>
      <c r="F16" s="19">
        <v>1206</v>
      </c>
      <c r="G16" s="19">
        <v>1137</v>
      </c>
      <c r="H16" s="19">
        <v>1355</v>
      </c>
      <c r="I16" s="19">
        <v>1359</v>
      </c>
      <c r="J16" s="19">
        <v>1433</v>
      </c>
      <c r="K16" s="19">
        <v>1515</v>
      </c>
      <c r="L16" s="19">
        <v>1074</v>
      </c>
      <c r="M16" s="19">
        <v>1325</v>
      </c>
      <c r="N16" s="19">
        <v>1311</v>
      </c>
      <c r="O16" s="19">
        <v>1372</v>
      </c>
      <c r="P16" s="19">
        <v>1417</v>
      </c>
      <c r="Q16" s="19">
        <v>1258</v>
      </c>
      <c r="R16" s="19">
        <v>1282</v>
      </c>
      <c r="S16" s="19">
        <v>1139</v>
      </c>
      <c r="T16" s="19">
        <v>1003</v>
      </c>
      <c r="U16" s="19">
        <v>924.33</v>
      </c>
      <c r="V16" s="19">
        <v>580.66023652299998</v>
      </c>
      <c r="W16" s="19">
        <v>599.18413743478254</v>
      </c>
      <c r="X16" s="19">
        <v>670.51776811594209</v>
      </c>
      <c r="Y16" s="19">
        <v>720.38066666666668</v>
      </c>
      <c r="Z16" s="19">
        <v>800.15918411884059</v>
      </c>
      <c r="AA16" s="19">
        <v>695.85971594782609</v>
      </c>
      <c r="AB16" s="19">
        <v>607.06313988231886</v>
      </c>
      <c r="AC16" s="89">
        <v>695.97889855072458</v>
      </c>
      <c r="AD16" s="89">
        <v>642.91371014492756</v>
      </c>
      <c r="AE16" s="89">
        <v>640</v>
      </c>
    </row>
    <row r="17" spans="2:31" ht="13.5" customHeight="1" x14ac:dyDescent="0.25">
      <c r="B17" s="6" t="s">
        <v>64</v>
      </c>
      <c r="C17" s="19">
        <v>57</v>
      </c>
      <c r="D17" s="19">
        <v>81</v>
      </c>
      <c r="E17" s="19">
        <v>59</v>
      </c>
      <c r="F17" s="19">
        <v>56</v>
      </c>
      <c r="G17" s="19">
        <v>51</v>
      </c>
      <c r="H17" s="19">
        <v>55</v>
      </c>
      <c r="I17" s="19">
        <v>44</v>
      </c>
      <c r="J17" s="19">
        <v>41</v>
      </c>
      <c r="K17" s="19">
        <v>51</v>
      </c>
      <c r="L17" s="19">
        <v>54</v>
      </c>
      <c r="M17" s="19">
        <v>42</v>
      </c>
      <c r="N17" s="19">
        <v>48</v>
      </c>
      <c r="O17" s="19">
        <v>73</v>
      </c>
      <c r="P17" s="19">
        <v>94</v>
      </c>
      <c r="Q17" s="19">
        <v>94</v>
      </c>
      <c r="R17" s="19">
        <v>73</v>
      </c>
      <c r="S17" s="19"/>
      <c r="T17" s="19"/>
      <c r="U17" s="19"/>
      <c r="V17" s="19"/>
      <c r="W17" s="19"/>
      <c r="X17" s="19"/>
      <c r="Y17" s="19"/>
      <c r="AC17" s="89"/>
      <c r="AD17" s="89"/>
      <c r="AE17" s="89"/>
    </row>
    <row r="18" spans="2:31" ht="13.5" customHeight="1" x14ac:dyDescent="0.25">
      <c r="B18" s="6" t="s">
        <v>65</v>
      </c>
      <c r="C18" s="19">
        <v>7067</v>
      </c>
      <c r="D18" s="19">
        <v>6888</v>
      </c>
      <c r="E18" s="19">
        <v>7000</v>
      </c>
      <c r="F18" s="19">
        <v>7027</v>
      </c>
      <c r="G18" s="19">
        <v>2999</v>
      </c>
      <c r="H18" s="19">
        <v>4681</v>
      </c>
      <c r="I18" s="19">
        <v>2409</v>
      </c>
      <c r="J18" s="19">
        <v>3553</v>
      </c>
      <c r="K18" s="19">
        <v>2282</v>
      </c>
      <c r="L18" s="19">
        <v>3214</v>
      </c>
      <c r="M18" s="19">
        <v>1761</v>
      </c>
      <c r="N18" s="19">
        <v>1964</v>
      </c>
      <c r="O18" s="19">
        <v>1947</v>
      </c>
      <c r="P18" s="19">
        <v>2326</v>
      </c>
      <c r="Q18" s="19">
        <v>3242</v>
      </c>
      <c r="R18" s="19">
        <v>3247</v>
      </c>
      <c r="S18" s="19">
        <v>5255</v>
      </c>
      <c r="T18" s="19">
        <v>5892</v>
      </c>
      <c r="U18" s="19">
        <v>5593.9984999999997</v>
      </c>
      <c r="V18" s="19">
        <v>5128.9971064350002</v>
      </c>
      <c r="W18" s="19">
        <v>4643.2328618456522</v>
      </c>
      <c r="X18" s="19">
        <v>7429.382995652174</v>
      </c>
      <c r="Y18" s="19">
        <v>7460.7713000000003</v>
      </c>
      <c r="Z18" s="19">
        <v>7531.5716328534781</v>
      </c>
      <c r="AA18" s="19">
        <v>5346.8868721765211</v>
      </c>
      <c r="AB18" s="19">
        <v>6256.4284129470434</v>
      </c>
      <c r="AC18" s="91">
        <v>7806.840504347826</v>
      </c>
      <c r="AD18" s="91">
        <v>9499.8111695652169</v>
      </c>
      <c r="AE18" s="91">
        <v>7998</v>
      </c>
    </row>
    <row r="19" spans="2:31" ht="13.5" customHeight="1" x14ac:dyDescent="0.25">
      <c r="B19" s="6"/>
      <c r="C19" s="19"/>
      <c r="D19" s="19"/>
      <c r="E19" s="19"/>
      <c r="F19" s="19"/>
      <c r="G19" s="19"/>
      <c r="H19" s="19"/>
      <c r="I19" s="19"/>
      <c r="J19" s="39"/>
      <c r="K19" s="39"/>
      <c r="L19" s="39"/>
      <c r="M19" s="39"/>
      <c r="N19" s="38"/>
    </row>
    <row r="20" spans="2:31" ht="13.5" customHeight="1" x14ac:dyDescent="0.25">
      <c r="B20" s="21"/>
      <c r="C20" s="19"/>
      <c r="D20" s="19"/>
      <c r="E20" s="19"/>
      <c r="F20" s="19"/>
      <c r="G20" s="19"/>
      <c r="H20" s="19"/>
      <c r="I20" s="19"/>
      <c r="J20" s="6"/>
      <c r="K20" s="6"/>
      <c r="L20" s="6"/>
      <c r="M20" s="6"/>
      <c r="N20" s="1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2:31" ht="13.5" customHeight="1" x14ac:dyDescent="0.25">
      <c r="B21" s="47" t="s">
        <v>136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</row>
    <row r="22" spans="2:31" ht="13.5" customHeight="1" x14ac:dyDescent="0.25">
      <c r="B22" s="50" t="s">
        <v>172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</row>
    <row r="23" spans="2:31" ht="13.5" customHeight="1" x14ac:dyDescent="0.25">
      <c r="B23" s="50" t="s">
        <v>133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</row>
    <row r="24" spans="2:31" ht="13.5" customHeight="1" x14ac:dyDescent="0.25">
      <c r="B24" s="50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</row>
    <row r="25" spans="2:31" ht="13.5" customHeight="1" x14ac:dyDescent="0.25">
      <c r="B25" s="51" t="s">
        <v>125</v>
      </c>
      <c r="C25" s="56" t="s">
        <v>128</v>
      </c>
      <c r="D25" s="56"/>
      <c r="E25" s="56"/>
      <c r="F25" s="61"/>
      <c r="G25" s="56"/>
      <c r="H25" s="58"/>
      <c r="I25" s="56"/>
      <c r="J25" s="56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</row>
    <row r="26" spans="2:31" ht="13.5" customHeight="1" x14ac:dyDescent="0.25">
      <c r="B26" s="51"/>
      <c r="C26" s="53">
        <v>1997</v>
      </c>
      <c r="D26" s="53">
        <v>1998</v>
      </c>
      <c r="E26" s="53">
        <v>1999</v>
      </c>
      <c r="F26" s="53">
        <v>2000</v>
      </c>
      <c r="G26" s="53">
        <v>2001</v>
      </c>
      <c r="H26" s="53">
        <v>2002</v>
      </c>
      <c r="I26" s="53">
        <v>2003</v>
      </c>
      <c r="J26" s="53">
        <v>2004</v>
      </c>
      <c r="K26" s="53">
        <v>2005</v>
      </c>
      <c r="L26" s="53">
        <v>2006</v>
      </c>
      <c r="M26" s="53">
        <v>2007</v>
      </c>
      <c r="N26" s="53">
        <v>2008</v>
      </c>
      <c r="O26" s="53">
        <v>2009</v>
      </c>
      <c r="P26" s="53">
        <f t="shared" ref="P26:U26" si="1">P7</f>
        <v>2010</v>
      </c>
      <c r="Q26" s="53">
        <f t="shared" si="1"/>
        <v>2011</v>
      </c>
      <c r="R26" s="53">
        <f t="shared" si="1"/>
        <v>2012</v>
      </c>
      <c r="S26" s="53">
        <f t="shared" si="1"/>
        <v>2013</v>
      </c>
      <c r="T26" s="53">
        <f t="shared" si="1"/>
        <v>2014</v>
      </c>
      <c r="U26" s="53">
        <f t="shared" si="1"/>
        <v>2015</v>
      </c>
      <c r="V26" s="53">
        <f>V7</f>
        <v>2016</v>
      </c>
      <c r="W26" s="53">
        <f>W7</f>
        <v>2017</v>
      </c>
      <c r="X26" s="53">
        <v>2018</v>
      </c>
      <c r="Y26" s="53">
        <v>2019</v>
      </c>
      <c r="Z26" s="53">
        <f>+Y26+1</f>
        <v>2020</v>
      </c>
      <c r="AA26" s="53">
        <f>+Z26+1</f>
        <v>2021</v>
      </c>
      <c r="AB26" s="53">
        <f>+AA26+1</f>
        <v>2022</v>
      </c>
      <c r="AC26" s="53">
        <f>+AB26+1</f>
        <v>2023</v>
      </c>
      <c r="AD26" s="53">
        <f t="shared" ref="AD26:AE26" si="2">+AC26+1</f>
        <v>2024</v>
      </c>
      <c r="AE26" s="53">
        <f t="shared" si="2"/>
        <v>2025</v>
      </c>
    </row>
    <row r="27" spans="2:31" x14ac:dyDescent="0.25">
      <c r="B27" s="6" t="s">
        <v>134</v>
      </c>
      <c r="C27" s="19">
        <v>2860.5</v>
      </c>
      <c r="D27" s="19">
        <v>2566.4</v>
      </c>
      <c r="E27" s="19">
        <v>3342.4</v>
      </c>
      <c r="F27" s="19">
        <v>3634.942</v>
      </c>
      <c r="G27" s="19">
        <v>3948.2550809999666</v>
      </c>
      <c r="H27" s="19">
        <v>3487.2568423414223</v>
      </c>
      <c r="I27" s="19">
        <v>3534.5</v>
      </c>
      <c r="J27" s="19">
        <v>2907.2</v>
      </c>
      <c r="K27" s="19">
        <v>3033.6000000000004</v>
      </c>
      <c r="L27" s="19">
        <v>3578.1000000000004</v>
      </c>
      <c r="M27" s="19">
        <v>3879.3</v>
      </c>
      <c r="N27" s="19">
        <v>4866.6000000000004</v>
      </c>
      <c r="O27" s="19">
        <v>4882.8999999999996</v>
      </c>
      <c r="P27" s="19">
        <v>6164.8</v>
      </c>
      <c r="Q27" s="19">
        <v>5773.2</v>
      </c>
      <c r="R27" s="19">
        <v>4591.2</v>
      </c>
      <c r="S27" s="19">
        <v>4901.7</v>
      </c>
      <c r="T27" s="19">
        <v>5057.4810805438901</v>
      </c>
      <c r="U27" s="19">
        <v>5832.9652282193802</v>
      </c>
      <c r="V27" s="19">
        <v>5391.969568126</v>
      </c>
      <c r="W27" s="19">
        <v>5239.1371201696165</v>
      </c>
      <c r="X27" s="19">
        <v>6748.8583414238092</v>
      </c>
      <c r="Y27" s="19">
        <v>5905.40679865111</v>
      </c>
      <c r="Z27" s="19">
        <v>5870.5359812985043</v>
      </c>
      <c r="AA27" s="19">
        <v>6062.0590272136778</v>
      </c>
      <c r="AB27" s="19">
        <v>7230.9088147832808</v>
      </c>
      <c r="AC27" s="89">
        <v>9747.4554725764829</v>
      </c>
      <c r="AD27" s="89">
        <v>8476.4604420827982</v>
      </c>
      <c r="AE27" s="89">
        <v>8139.9913574072161</v>
      </c>
    </row>
    <row r="28" spans="2:31" x14ac:dyDescent="0.25">
      <c r="B28" s="6" t="s">
        <v>56</v>
      </c>
      <c r="C28" s="19">
        <v>1468.8</v>
      </c>
      <c r="D28" s="19">
        <v>1327.1</v>
      </c>
      <c r="E28" s="19">
        <v>1808.3</v>
      </c>
      <c r="F28" s="19">
        <v>1604.126</v>
      </c>
      <c r="G28" s="19">
        <v>2093.5746339999923</v>
      </c>
      <c r="H28" s="19">
        <v>1706.1582849999954</v>
      </c>
      <c r="I28" s="19">
        <v>1870.3999999999999</v>
      </c>
      <c r="J28" s="19">
        <v>1260.9000000000001</v>
      </c>
      <c r="K28" s="19">
        <v>1399.1</v>
      </c>
      <c r="L28" s="19">
        <v>1593.5</v>
      </c>
      <c r="M28" s="19">
        <v>1965.4</v>
      </c>
      <c r="N28" s="19">
        <v>2463.6</v>
      </c>
      <c r="O28" s="19">
        <v>2422.9</v>
      </c>
      <c r="P28" s="19">
        <v>2940.9</v>
      </c>
      <c r="Q28" s="19">
        <v>3300.2</v>
      </c>
      <c r="R28" s="19">
        <v>2193.9</v>
      </c>
      <c r="S28" s="19">
        <v>2346.1</v>
      </c>
      <c r="T28" s="19">
        <v>2179.60748046033</v>
      </c>
      <c r="U28" s="19">
        <v>2688.5944829648502</v>
      </c>
      <c r="V28" s="19">
        <v>2389.417706966</v>
      </c>
      <c r="W28" s="19">
        <v>2587.0096344177168</v>
      </c>
      <c r="X28" s="19">
        <v>2971.2041967401642</v>
      </c>
      <c r="Y28" s="19">
        <v>2576.6457160675845</v>
      </c>
      <c r="Z28" s="19">
        <v>2669.1624952873344</v>
      </c>
      <c r="AA28" s="19">
        <v>2762.2181366845812</v>
      </c>
      <c r="AB28" s="19">
        <v>3666.8924975994191</v>
      </c>
      <c r="AC28" s="89">
        <v>3500.0236178071204</v>
      </c>
      <c r="AD28" s="89">
        <v>3347.031526708492</v>
      </c>
      <c r="AE28" s="89">
        <v>3860.4042361857173</v>
      </c>
    </row>
    <row r="29" spans="2:31" x14ac:dyDescent="0.25">
      <c r="B29" s="6" t="s">
        <v>57</v>
      </c>
      <c r="C29" s="19">
        <v>396.1</v>
      </c>
      <c r="D29" s="19">
        <v>402.2</v>
      </c>
      <c r="E29" s="19">
        <v>504.5</v>
      </c>
      <c r="F29" s="19">
        <v>463.48</v>
      </c>
      <c r="G29" s="19">
        <v>715.04525999997531</v>
      </c>
      <c r="H29" s="19">
        <v>652.9932684138322</v>
      </c>
      <c r="I29" s="19">
        <v>710.19999999999993</v>
      </c>
      <c r="J29" s="19">
        <v>672.1</v>
      </c>
      <c r="K29" s="19">
        <v>606.30000000000007</v>
      </c>
      <c r="L29" s="19">
        <v>797.9</v>
      </c>
      <c r="M29" s="19">
        <v>918.30000000000007</v>
      </c>
      <c r="N29" s="19">
        <v>1025.8</v>
      </c>
      <c r="O29" s="19">
        <v>1134.2</v>
      </c>
      <c r="P29" s="19">
        <v>1557.8000000000002</v>
      </c>
      <c r="Q29" s="19">
        <v>1165.4000000000001</v>
      </c>
      <c r="R29" s="19">
        <v>1192.5</v>
      </c>
      <c r="S29" s="19">
        <v>1370.3</v>
      </c>
      <c r="T29" s="19">
        <v>1448.91362108157</v>
      </c>
      <c r="U29" s="19">
        <v>1471.39703665313</v>
      </c>
      <c r="V29" s="19">
        <v>1446.6180713900001</v>
      </c>
      <c r="W29" s="19">
        <v>1378.9831204329903</v>
      </c>
      <c r="X29" s="19">
        <v>1607.9893875149667</v>
      </c>
      <c r="Y29" s="19">
        <v>1645.1894379127918</v>
      </c>
      <c r="Z29" s="19">
        <v>1638.2983003385848</v>
      </c>
      <c r="AA29" s="19">
        <v>1948.5093091017904</v>
      </c>
      <c r="AB29" s="19">
        <v>1959.9317334918119</v>
      </c>
      <c r="AC29" s="89">
        <v>2618.9867460923429</v>
      </c>
      <c r="AD29" s="89">
        <v>2807.7314370990703</v>
      </c>
      <c r="AE29" s="89">
        <v>2308.3796514722148</v>
      </c>
    </row>
    <row r="30" spans="2:31" x14ac:dyDescent="0.25">
      <c r="B30" s="6" t="s">
        <v>58</v>
      </c>
      <c r="C30" s="19">
        <v>282.2</v>
      </c>
      <c r="D30" s="19">
        <v>297.2</v>
      </c>
      <c r="E30" s="19">
        <v>279.60000000000002</v>
      </c>
      <c r="F30" s="19">
        <v>302.71999999999997</v>
      </c>
      <c r="G30" s="19">
        <v>317.23707599999921</v>
      </c>
      <c r="H30" s="19">
        <v>332.82328675030368</v>
      </c>
      <c r="I30" s="19">
        <v>314.39999999999998</v>
      </c>
      <c r="J30" s="19">
        <v>302.60000000000002</v>
      </c>
      <c r="K30" s="19">
        <v>212.2</v>
      </c>
      <c r="L30" s="19">
        <v>251.7</v>
      </c>
      <c r="M30" s="19">
        <v>248</v>
      </c>
      <c r="N30" s="19">
        <v>326.10000000000002</v>
      </c>
      <c r="O30" s="19">
        <v>337.5</v>
      </c>
      <c r="P30" s="19">
        <v>270.59999999999997</v>
      </c>
      <c r="Q30" s="19">
        <v>212.6</v>
      </c>
      <c r="R30" s="19">
        <v>224.2</v>
      </c>
      <c r="S30" s="19">
        <v>198.2</v>
      </c>
      <c r="T30" s="19">
        <v>199.47013567627801</v>
      </c>
      <c r="U30" s="19">
        <v>165.401937414641</v>
      </c>
      <c r="V30" s="19">
        <v>154.991751193</v>
      </c>
      <c r="W30" s="19">
        <v>148.14294571007329</v>
      </c>
      <c r="X30" s="19">
        <v>142.96204945125854</v>
      </c>
      <c r="Y30" s="19">
        <v>143.94542710324436</v>
      </c>
      <c r="Z30" s="19">
        <v>140.39008832816526</v>
      </c>
      <c r="AA30" s="19">
        <v>123.73318596840177</v>
      </c>
      <c r="AB30" s="19">
        <v>160.97136009515918</v>
      </c>
      <c r="AC30" s="89">
        <v>230.12746343688869</v>
      </c>
      <c r="AD30" s="89">
        <v>258.83396598523746</v>
      </c>
      <c r="AE30" s="89">
        <v>250.03848922497133</v>
      </c>
    </row>
    <row r="31" spans="2:31" x14ac:dyDescent="0.25">
      <c r="B31" s="6" t="s">
        <v>59</v>
      </c>
      <c r="C31" s="19">
        <v>16.7</v>
      </c>
      <c r="D31" s="19">
        <v>17</v>
      </c>
      <c r="E31" s="19">
        <v>19.7</v>
      </c>
      <c r="F31" s="19">
        <v>21.784000000000002</v>
      </c>
      <c r="G31" s="19">
        <v>18.818700999999976</v>
      </c>
      <c r="H31" s="19">
        <v>21.971745654864044</v>
      </c>
      <c r="I31" s="19">
        <v>18.400000000000002</v>
      </c>
      <c r="J31" s="19">
        <v>16.5</v>
      </c>
      <c r="K31" s="19">
        <v>16.600000000000001</v>
      </c>
      <c r="L31" s="19">
        <v>16</v>
      </c>
      <c r="M31" s="19">
        <v>16.8</v>
      </c>
      <c r="N31" s="19">
        <v>24.5</v>
      </c>
      <c r="O31" s="19">
        <v>20.3</v>
      </c>
      <c r="P31" s="19">
        <v>16.8</v>
      </c>
      <c r="Q31" s="19">
        <v>17.600000000000001</v>
      </c>
      <c r="R31" s="19">
        <v>16.3</v>
      </c>
      <c r="S31" s="19">
        <v>13.6</v>
      </c>
      <c r="T31" s="19">
        <v>16.128485691828899</v>
      </c>
      <c r="U31" s="19">
        <v>15.6541532597466</v>
      </c>
      <c r="V31" s="19">
        <v>24.551870165</v>
      </c>
      <c r="W31" s="19">
        <v>15.958275898992815</v>
      </c>
      <c r="X31" s="19">
        <v>18.466083758181643</v>
      </c>
      <c r="Y31" s="19">
        <v>30.028634972271497</v>
      </c>
      <c r="Z31" s="19">
        <v>20.722429564660555</v>
      </c>
      <c r="AA31" s="19">
        <v>24.81829396988827</v>
      </c>
      <c r="AB31" s="19">
        <v>33.208015768235526</v>
      </c>
      <c r="AC31" s="89">
        <v>43.570854270076659</v>
      </c>
      <c r="AD31" s="89">
        <v>50.366140108535632</v>
      </c>
      <c r="AE31" s="89">
        <v>51.766475318584035</v>
      </c>
    </row>
    <row r="32" spans="2:31" x14ac:dyDescent="0.25">
      <c r="B32" s="6" t="s">
        <v>60</v>
      </c>
      <c r="C32" s="19">
        <v>244.5</v>
      </c>
      <c r="D32" s="19">
        <v>214.70000000000002</v>
      </c>
      <c r="E32" s="19">
        <v>293.60000000000002</v>
      </c>
      <c r="F32" s="19">
        <v>450.24099999999999</v>
      </c>
      <c r="G32" s="19">
        <v>277.59171599999985</v>
      </c>
      <c r="H32" s="19">
        <v>349.94594575588678</v>
      </c>
      <c r="I32" s="19">
        <v>262.89999999999998</v>
      </c>
      <c r="J32" s="19">
        <v>277.10000000000002</v>
      </c>
      <c r="K32" s="19">
        <v>295.2</v>
      </c>
      <c r="L32" s="19">
        <v>581.1</v>
      </c>
      <c r="M32" s="19">
        <v>352.7</v>
      </c>
      <c r="N32" s="19">
        <v>476.40000000000003</v>
      </c>
      <c r="O32" s="19">
        <v>480.59999999999997</v>
      </c>
      <c r="P32" s="19">
        <v>513.1</v>
      </c>
      <c r="Q32" s="19">
        <v>567</v>
      </c>
      <c r="R32" s="19">
        <v>443.7</v>
      </c>
      <c r="S32" s="19">
        <v>494</v>
      </c>
      <c r="T32" s="19">
        <v>637.38066514732202</v>
      </c>
      <c r="U32" s="19">
        <v>583.87298741443499</v>
      </c>
      <c r="V32" s="19">
        <v>509.62744555799998</v>
      </c>
      <c r="W32" s="19">
        <v>544.93154468208661</v>
      </c>
      <c r="X32" s="19">
        <v>1108.4103109400962</v>
      </c>
      <c r="Y32" s="19">
        <v>778.23145115395801</v>
      </c>
      <c r="Z32" s="19">
        <v>726.58150310037558</v>
      </c>
      <c r="AA32" s="19">
        <v>679.71148863471342</v>
      </c>
      <c r="AB32" s="19">
        <v>692.65829737330068</v>
      </c>
      <c r="AC32" s="89">
        <v>1119.0518174193401</v>
      </c>
      <c r="AD32" s="89">
        <v>1014.9115723962958</v>
      </c>
      <c r="AE32" s="89">
        <v>800.04395066233349</v>
      </c>
    </row>
    <row r="33" spans="2:31" x14ac:dyDescent="0.25">
      <c r="B33" s="6" t="s">
        <v>61</v>
      </c>
      <c r="C33" s="19">
        <v>234.3</v>
      </c>
      <c r="D33" s="19">
        <v>99.300000000000011</v>
      </c>
      <c r="E33" s="19">
        <v>150.6</v>
      </c>
      <c r="F33" s="19">
        <v>439.13200000000001</v>
      </c>
      <c r="G33" s="19">
        <v>242.81688799999995</v>
      </c>
      <c r="H33" s="19">
        <v>229.42588308433244</v>
      </c>
      <c r="I33" s="19">
        <v>121.8</v>
      </c>
      <c r="J33" s="19">
        <v>98.3</v>
      </c>
      <c r="K33" s="19">
        <v>89.5</v>
      </c>
      <c r="L33" s="19">
        <v>61.7</v>
      </c>
      <c r="M33" s="19">
        <v>77.599999999999994</v>
      </c>
      <c r="N33" s="19">
        <v>125.5</v>
      </c>
      <c r="O33" s="19">
        <v>119.7</v>
      </c>
      <c r="P33" s="19">
        <v>160.6</v>
      </c>
      <c r="Q33" s="19">
        <v>125</v>
      </c>
      <c r="R33" s="19">
        <v>108.3</v>
      </c>
      <c r="S33" s="19"/>
      <c r="T33" s="19"/>
      <c r="U33" s="19"/>
      <c r="V33" s="19"/>
      <c r="W33" s="19"/>
      <c r="X33" s="19"/>
      <c r="Y33" s="19"/>
      <c r="AC33" s="90"/>
      <c r="AD33" s="90"/>
      <c r="AE33" s="90"/>
    </row>
    <row r="34" spans="2:31" x14ac:dyDescent="0.25">
      <c r="B34" s="6" t="s">
        <v>62</v>
      </c>
      <c r="C34" s="19">
        <v>39.300000000000004</v>
      </c>
      <c r="D34" s="19">
        <v>44.3</v>
      </c>
      <c r="E34" s="19">
        <v>88.100000000000009</v>
      </c>
      <c r="F34" s="19">
        <v>92.531999999999996</v>
      </c>
      <c r="G34" s="19">
        <v>63.469304999999956</v>
      </c>
      <c r="H34" s="19">
        <v>57.809714864815398</v>
      </c>
      <c r="I34" s="19">
        <v>78.8</v>
      </c>
      <c r="J34" s="19">
        <v>97.5</v>
      </c>
      <c r="K34" s="19">
        <v>154.6</v>
      </c>
      <c r="L34" s="19">
        <v>120</v>
      </c>
      <c r="M34" s="19">
        <v>81.900000000000006</v>
      </c>
      <c r="N34" s="19">
        <v>113.3</v>
      </c>
      <c r="O34" s="19">
        <v>102.1</v>
      </c>
      <c r="P34" s="19">
        <v>132.80000000000001</v>
      </c>
      <c r="Q34" s="19">
        <v>88</v>
      </c>
      <c r="R34" s="19">
        <v>64.8</v>
      </c>
      <c r="S34" s="19">
        <v>44</v>
      </c>
      <c r="T34" s="19">
        <v>32.125484286436297</v>
      </c>
      <c r="U34" s="19">
        <v>29.3106014732078</v>
      </c>
      <c r="V34" s="19">
        <v>13.515949715</v>
      </c>
      <c r="W34" s="19">
        <v>28.212716235554961</v>
      </c>
      <c r="X34" s="19">
        <v>22.158456164608786</v>
      </c>
      <c r="Y34" s="19">
        <v>14.599101522754497</v>
      </c>
      <c r="Z34" s="19">
        <v>13.774586753330446</v>
      </c>
      <c r="AA34" s="19">
        <v>20.478960578864299</v>
      </c>
      <c r="AB34" s="19">
        <v>36.725818335874578</v>
      </c>
      <c r="AC34" s="89">
        <v>40.581817930459813</v>
      </c>
      <c r="AD34" s="89">
        <v>25.494554779231184</v>
      </c>
      <c r="AE34" s="89">
        <v>48.520037736109494</v>
      </c>
    </row>
    <row r="35" spans="2:31" x14ac:dyDescent="0.25">
      <c r="B35" s="6" t="s">
        <v>63</v>
      </c>
      <c r="C35" s="19">
        <v>17.7</v>
      </c>
      <c r="D35" s="19">
        <v>20.9</v>
      </c>
      <c r="E35" s="19">
        <v>24</v>
      </c>
      <c r="F35" s="19">
        <v>19.193999999999999</v>
      </c>
      <c r="G35" s="19">
        <v>23.266743999999996</v>
      </c>
      <c r="H35" s="19">
        <v>21.931017896287251</v>
      </c>
      <c r="I35" s="19">
        <v>21.6</v>
      </c>
      <c r="J35" s="19">
        <v>26.4</v>
      </c>
      <c r="K35" s="19">
        <v>22.8</v>
      </c>
      <c r="L35" s="19">
        <v>27.8</v>
      </c>
      <c r="M35" s="19">
        <v>29.4</v>
      </c>
      <c r="N35" s="19">
        <v>36</v>
      </c>
      <c r="O35" s="19">
        <v>35.200000000000003</v>
      </c>
      <c r="P35" s="19">
        <v>38</v>
      </c>
      <c r="Q35" s="19">
        <v>29.7</v>
      </c>
      <c r="R35" s="19">
        <v>35.299999999999997</v>
      </c>
      <c r="S35" s="19">
        <v>35.700000000000003</v>
      </c>
      <c r="T35" s="19">
        <v>33.162352260056998</v>
      </c>
      <c r="U35" s="19">
        <v>29.9760834897364</v>
      </c>
      <c r="V35" s="19">
        <v>18.271812063999999</v>
      </c>
      <c r="W35" s="19">
        <v>25.122719309237429</v>
      </c>
      <c r="X35" s="19">
        <v>35.592461416346296</v>
      </c>
      <c r="Y35" s="19">
        <v>29.99032404112473</v>
      </c>
      <c r="Z35" s="19">
        <v>38.14258987904995</v>
      </c>
      <c r="AA35" s="19">
        <v>31.288874071004166</v>
      </c>
      <c r="AB35" s="19">
        <v>38.562199446374002</v>
      </c>
      <c r="AC35" s="89">
        <v>53.461525983377598</v>
      </c>
      <c r="AD35" s="89">
        <v>31.721700854700988</v>
      </c>
      <c r="AE35" s="89">
        <v>35.520374557002043</v>
      </c>
    </row>
    <row r="36" spans="2:31" x14ac:dyDescent="0.25">
      <c r="B36" s="6" t="s">
        <v>64</v>
      </c>
      <c r="C36" s="19">
        <v>0.2</v>
      </c>
      <c r="D36" s="19">
        <v>0.2</v>
      </c>
      <c r="E36" s="19">
        <v>0</v>
      </c>
      <c r="F36" s="19">
        <v>8.7000000000000008E-2</v>
      </c>
      <c r="G36" s="19">
        <v>0.48415500000000006</v>
      </c>
      <c r="H36" s="19">
        <v>0.17356478481999141</v>
      </c>
      <c r="I36" s="19">
        <v>0.1</v>
      </c>
      <c r="J36" s="19">
        <v>0.3</v>
      </c>
      <c r="K36" s="19">
        <v>0.2</v>
      </c>
      <c r="L36" s="19">
        <v>0.30000000000000004</v>
      </c>
      <c r="M36" s="19">
        <v>0.2</v>
      </c>
      <c r="N36" s="19">
        <v>0.2</v>
      </c>
      <c r="O36" s="19">
        <v>0.3</v>
      </c>
      <c r="P36" s="19">
        <v>0.8</v>
      </c>
      <c r="Q36" s="19">
        <v>0.4</v>
      </c>
      <c r="R36" s="19">
        <v>0.4</v>
      </c>
      <c r="S36" s="19"/>
      <c r="T36" s="19"/>
      <c r="U36" s="19"/>
      <c r="V36" s="19"/>
      <c r="W36" s="19"/>
      <c r="X36" s="19"/>
      <c r="Y36" s="19"/>
      <c r="AC36" s="90"/>
      <c r="AD36" s="90"/>
      <c r="AE36" s="90"/>
    </row>
    <row r="37" spans="2:31" x14ac:dyDescent="0.25">
      <c r="B37" s="6" t="s">
        <v>65</v>
      </c>
      <c r="C37" s="19">
        <v>161.30000000000001</v>
      </c>
      <c r="D37" s="19">
        <v>143.30000000000001</v>
      </c>
      <c r="E37" s="19">
        <v>174.89999999999998</v>
      </c>
      <c r="F37" s="19">
        <v>241.64600000000002</v>
      </c>
      <c r="G37" s="19">
        <v>180.11985199999941</v>
      </c>
      <c r="H37" s="19">
        <v>114.02413013628546</v>
      </c>
      <c r="I37" s="19">
        <v>135.9</v>
      </c>
      <c r="J37" s="19">
        <v>155.4</v>
      </c>
      <c r="K37" s="19">
        <v>237.2</v>
      </c>
      <c r="L37" s="19">
        <v>126.7</v>
      </c>
      <c r="M37" s="19">
        <v>188.89999999999998</v>
      </c>
      <c r="N37" s="19">
        <v>275.2</v>
      </c>
      <c r="O37" s="19">
        <v>230</v>
      </c>
      <c r="P37" s="19">
        <v>533.29999999999995</v>
      </c>
      <c r="Q37" s="19">
        <v>267.2</v>
      </c>
      <c r="R37" s="19">
        <v>311.8</v>
      </c>
      <c r="S37" s="19">
        <v>400</v>
      </c>
      <c r="T37" s="19">
        <v>510.692855940058</v>
      </c>
      <c r="U37" s="19">
        <v>848.75794554963397</v>
      </c>
      <c r="V37" s="19">
        <v>834.974961076</v>
      </c>
      <c r="W37" s="19">
        <v>510.77616348296391</v>
      </c>
      <c r="X37" s="19">
        <v>842.07539543818689</v>
      </c>
      <c r="Y37" s="19">
        <v>686.77670587738146</v>
      </c>
      <c r="Z37" s="19">
        <v>623.4639880470022</v>
      </c>
      <c r="AA37" s="19">
        <v>471.30077820443415</v>
      </c>
      <c r="AB37" s="19">
        <v>641.95889267310577</v>
      </c>
      <c r="AC37" s="89">
        <v>2141.65162963688</v>
      </c>
      <c r="AD37" s="89">
        <v>940.36954415123591</v>
      </c>
      <c r="AE37" s="89">
        <v>785.31814225028393</v>
      </c>
    </row>
    <row r="38" spans="2:31" ht="12" customHeight="1" x14ac:dyDescent="0.25">
      <c r="B38" s="6"/>
      <c r="C38" s="6"/>
      <c r="D38" s="6"/>
      <c r="E38" s="6"/>
      <c r="F38" s="27"/>
      <c r="G38" s="27"/>
      <c r="H38" s="27"/>
      <c r="I38" s="20"/>
      <c r="J38" s="40"/>
      <c r="K38" s="40"/>
      <c r="L38" s="40"/>
      <c r="M38" s="40"/>
      <c r="N38" s="26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31" x14ac:dyDescent="0.25">
      <c r="B39" s="14" t="str">
        <f>'Tab 1'!B46</f>
        <v>"Kilde: Finans Norge Skadestatistikk for landbasert forsikring, oppdatet per 31.12.2025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31" x14ac:dyDescent="0.25">
      <c r="B40" s="21" t="str">
        <f>'Tab 1'!B47</f>
        <v xml:space="preserve">"Source: Finance Norway Non life claims statistics 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3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2:3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2:3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2:3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2:3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2:3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2:3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2:3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2:24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2:24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2:24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2:24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2:2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2:2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2:24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2:24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2:2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2:24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2:24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2:24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2:24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2:24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2:24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2:24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2:24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2:24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2:24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2:24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2:24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2:24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2:24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2:24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2:24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2:24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2:24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2:24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2:24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2:24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2:24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2:24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2:24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2:24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2:24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2:24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2:24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2:24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2:24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</sheetData>
  <pageMargins left="0.74803149606299213" right="0.74803149606299213" top="0.98425196850393704" bottom="0.54" header="0.51181102362204722" footer="0.51181102362204722"/>
  <pageSetup paperSize="9" scale="65" fitToWidth="2" orientation="landscape" r:id="rId1"/>
  <headerFooter alignWithMargins="0"/>
  <colBreaks count="1" manualBreakCount="1">
    <brk id="9" min="1" max="4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00E4-81F7-48F6-8B32-A4B17EF463CA}">
  <sheetPr codeName="Ark7"/>
  <dimension ref="B1:AE45"/>
  <sheetViews>
    <sheetView showGridLines="0" showRowColHeaders="0" showOutlineSymbols="0" zoomScale="80" zoomScaleNormal="80" zoomScaleSheetLayoutView="90" workbookViewId="0">
      <pane xSplit="2" topLeftCell="I1" activePane="topRight" state="frozen"/>
      <selection activeCell="C23" sqref="C23:AB26"/>
      <selection pane="topRight" activeCell="B30" sqref="B30"/>
    </sheetView>
  </sheetViews>
  <sheetFormatPr defaultColWidth="11.5546875" defaultRowHeight="13.2" x14ac:dyDescent="0.25"/>
  <cols>
    <col min="1" max="1" width="4.77734375" customWidth="1"/>
    <col min="2" max="2" width="53.21875" customWidth="1"/>
    <col min="3" max="24" width="12.77734375" customWidth="1"/>
    <col min="25" max="256" width="9.21875" customWidth="1"/>
  </cols>
  <sheetData>
    <row r="1" spans="2:31" ht="13.5" customHeight="1" x14ac:dyDescent="0.3">
      <c r="B1" s="1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31" ht="13.5" customHeight="1" x14ac:dyDescent="0.25">
      <c r="B2" s="47" t="s">
        <v>137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2:31" ht="13.5" customHeight="1" x14ac:dyDescent="0.25">
      <c r="B3" s="47" t="s">
        <v>123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2:31" ht="13.5" customHeight="1" x14ac:dyDescent="0.25">
      <c r="B4" s="50" t="s">
        <v>138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2:31" ht="13.5" customHeight="1" x14ac:dyDescent="0.25">
      <c r="B5" s="50" t="s">
        <v>124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2:31" ht="13.5" customHeight="1" x14ac:dyDescent="0.25">
      <c r="B6" s="50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2:31" ht="13.5" customHeight="1" x14ac:dyDescent="0.25">
      <c r="B7" s="50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2:31" ht="13.5" customHeight="1" x14ac:dyDescent="0.25">
      <c r="B8" s="51" t="s">
        <v>125</v>
      </c>
      <c r="C8" s="51" t="s">
        <v>167</v>
      </c>
      <c r="D8" s="51"/>
      <c r="E8" s="51"/>
      <c r="F8" s="51"/>
      <c r="G8" s="51"/>
      <c r="H8" s="51"/>
      <c r="I8" s="51"/>
      <c r="J8" s="51"/>
      <c r="K8" s="51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</row>
    <row r="9" spans="2:31" ht="13.5" customHeight="1" x14ac:dyDescent="0.25">
      <c r="B9" s="51"/>
      <c r="C9" s="53">
        <v>1997</v>
      </c>
      <c r="D9" s="53">
        <v>1998</v>
      </c>
      <c r="E9" s="53">
        <v>1999</v>
      </c>
      <c r="F9" s="53">
        <v>2000</v>
      </c>
      <c r="G9" s="53">
        <v>2001</v>
      </c>
      <c r="H9" s="53">
        <v>2002</v>
      </c>
      <c r="I9" s="53">
        <v>2003</v>
      </c>
      <c r="J9" s="53">
        <v>2004</v>
      </c>
      <c r="K9" s="53">
        <v>2005</v>
      </c>
      <c r="L9" s="53">
        <v>2006</v>
      </c>
      <c r="M9" s="53">
        <v>2007</v>
      </c>
      <c r="N9" s="53">
        <v>2008</v>
      </c>
      <c r="O9" s="53">
        <v>2009</v>
      </c>
      <c r="P9" s="53">
        <v>2010</v>
      </c>
      <c r="Q9" s="53">
        <v>2011</v>
      </c>
      <c r="R9" s="53">
        <v>2012</v>
      </c>
      <c r="S9" s="53">
        <f>R9+1</f>
        <v>2013</v>
      </c>
      <c r="T9" s="53">
        <f>S9+1</f>
        <v>2014</v>
      </c>
      <c r="U9" s="53">
        <f>T9+1</f>
        <v>2015</v>
      </c>
      <c r="V9" s="53">
        <f>U9+1</f>
        <v>2016</v>
      </c>
      <c r="W9" s="53">
        <f>V9+1</f>
        <v>2017</v>
      </c>
      <c r="X9" s="53">
        <v>2018</v>
      </c>
      <c r="Y9" s="53">
        <v>2019</v>
      </c>
      <c r="Z9" s="53">
        <f>+Y9+1</f>
        <v>2020</v>
      </c>
      <c r="AA9" s="53">
        <f>+Z9+1</f>
        <v>2021</v>
      </c>
      <c r="AB9" s="53">
        <f>+AA9+1</f>
        <v>2022</v>
      </c>
      <c r="AC9" s="53">
        <f>+AB9+1</f>
        <v>2023</v>
      </c>
      <c r="AD9" s="53">
        <f t="shared" ref="AD9:AE9" si="0">+AC9+1</f>
        <v>2024</v>
      </c>
      <c r="AE9" s="53">
        <f t="shared" si="0"/>
        <v>2025</v>
      </c>
    </row>
    <row r="10" spans="2:31" ht="13.5" customHeight="1" x14ac:dyDescent="0.25">
      <c r="B10" s="6" t="s">
        <v>53</v>
      </c>
      <c r="C10" s="19">
        <v>7695</v>
      </c>
      <c r="D10" s="19">
        <v>9020</v>
      </c>
      <c r="E10" s="19">
        <v>9379</v>
      </c>
      <c r="F10" s="19">
        <v>7634</v>
      </c>
      <c r="G10" s="19">
        <v>6510</v>
      </c>
      <c r="H10" s="19">
        <v>6509</v>
      </c>
      <c r="I10" s="19">
        <v>8026</v>
      </c>
      <c r="J10" s="19">
        <v>6566</v>
      </c>
      <c r="K10" s="19">
        <v>6132</v>
      </c>
      <c r="L10" s="19">
        <v>6086</v>
      </c>
      <c r="M10" s="19">
        <v>7483</v>
      </c>
      <c r="N10" s="38">
        <v>8096</v>
      </c>
      <c r="O10" s="38">
        <v>8345</v>
      </c>
      <c r="P10" s="38">
        <v>9511</v>
      </c>
      <c r="Q10" s="38">
        <v>8832</v>
      </c>
      <c r="R10" s="38">
        <v>8926</v>
      </c>
      <c r="S10" s="38">
        <v>9389</v>
      </c>
      <c r="T10" s="38">
        <v>9129</v>
      </c>
      <c r="U10" s="38">
        <v>9685</v>
      </c>
      <c r="V10" s="38">
        <v>9463</v>
      </c>
      <c r="W10" s="38">
        <v>10163.02716734694</v>
      </c>
      <c r="X10" s="38">
        <v>10868.335804081633</v>
      </c>
      <c r="Y10" s="38">
        <v>9550.4275265306132</v>
      </c>
      <c r="Z10" s="38">
        <v>8509.7790693877541</v>
      </c>
      <c r="AA10" s="38">
        <v>8798.6610285714287</v>
      </c>
      <c r="AB10" s="38">
        <v>8629.6967836734693</v>
      </c>
      <c r="AC10" s="92">
        <v>9254.1604571428579</v>
      </c>
      <c r="AD10" s="92">
        <v>10117.320163265307</v>
      </c>
      <c r="AE10" s="92">
        <v>10448</v>
      </c>
    </row>
    <row r="11" spans="2:31" ht="13.5" customHeight="1" x14ac:dyDescent="0.25">
      <c r="B11" s="6" t="s">
        <v>54</v>
      </c>
      <c r="C11" s="19">
        <v>6995</v>
      </c>
      <c r="D11" s="19">
        <v>8120</v>
      </c>
      <c r="E11" s="19">
        <v>8507</v>
      </c>
      <c r="F11" s="19">
        <v>6833</v>
      </c>
      <c r="G11" s="19">
        <v>5628</v>
      </c>
      <c r="H11" s="19">
        <v>5702</v>
      </c>
      <c r="I11" s="19">
        <v>7061</v>
      </c>
      <c r="J11" s="19">
        <v>5643</v>
      </c>
      <c r="K11" s="19">
        <v>5397</v>
      </c>
      <c r="L11" s="19">
        <v>5570</v>
      </c>
      <c r="M11" s="19">
        <v>6828</v>
      </c>
      <c r="N11" s="38">
        <v>7367</v>
      </c>
      <c r="O11" s="38">
        <v>7612</v>
      </c>
      <c r="P11" s="38">
        <v>8810</v>
      </c>
      <c r="Q11" s="38">
        <v>8096</v>
      </c>
      <c r="R11" s="38">
        <v>8192</v>
      </c>
      <c r="S11" s="38">
        <v>8683</v>
      </c>
      <c r="T11" s="38">
        <v>8389</v>
      </c>
      <c r="U11" s="38">
        <v>8938</v>
      </c>
      <c r="V11" s="38">
        <v>8892</v>
      </c>
      <c r="W11" s="38">
        <v>9762.3385142857151</v>
      </c>
      <c r="X11" s="38">
        <v>10478.467885714286</v>
      </c>
      <c r="Y11" s="38">
        <v>9153.4100571428571</v>
      </c>
      <c r="Z11" s="38">
        <v>8061.5764571428572</v>
      </c>
      <c r="AA11" s="38">
        <v>8180.3375999999998</v>
      </c>
      <c r="AB11" s="38">
        <v>8035.3684571428566</v>
      </c>
      <c r="AC11" s="92">
        <v>8600.9056</v>
      </c>
      <c r="AD11" s="92">
        <v>9363.0434285714291</v>
      </c>
      <c r="AE11" s="92">
        <v>9742</v>
      </c>
    </row>
    <row r="12" spans="2:31" ht="13.5" customHeight="1" x14ac:dyDescent="0.25">
      <c r="B12" s="6" t="s">
        <v>55</v>
      </c>
      <c r="C12" s="19">
        <v>700</v>
      </c>
      <c r="D12" s="19">
        <v>900</v>
      </c>
      <c r="E12" s="19">
        <v>872</v>
      </c>
      <c r="F12" s="19">
        <v>801</v>
      </c>
      <c r="G12" s="19">
        <v>885</v>
      </c>
      <c r="H12" s="19">
        <v>807</v>
      </c>
      <c r="I12" s="19">
        <v>965</v>
      </c>
      <c r="J12" s="19">
        <v>923</v>
      </c>
      <c r="K12" s="19">
        <v>735</v>
      </c>
      <c r="L12" s="19">
        <v>519</v>
      </c>
      <c r="M12" s="19">
        <v>657</v>
      </c>
      <c r="N12" s="38">
        <v>730</v>
      </c>
      <c r="O12" s="38">
        <v>735</v>
      </c>
      <c r="P12" s="38">
        <v>700</v>
      </c>
      <c r="Q12" s="38">
        <v>735</v>
      </c>
      <c r="R12" s="38">
        <v>738</v>
      </c>
      <c r="S12" s="38">
        <v>706</v>
      </c>
      <c r="T12" s="38">
        <v>742</v>
      </c>
      <c r="U12" s="38">
        <v>751</v>
      </c>
      <c r="V12" s="38">
        <v>536</v>
      </c>
      <c r="W12" s="38">
        <v>400.6886530612245</v>
      </c>
      <c r="X12" s="38">
        <v>392.86791836734693</v>
      </c>
      <c r="Y12" s="38">
        <v>399.01746938775511</v>
      </c>
      <c r="Z12" s="38">
        <v>449.20261224489798</v>
      </c>
      <c r="AA12" s="38">
        <v>618.32342857142862</v>
      </c>
      <c r="AB12" s="38">
        <v>594.32832653061223</v>
      </c>
      <c r="AC12" s="92">
        <v>653.25485714285719</v>
      </c>
      <c r="AD12" s="92">
        <v>754.27673469387753</v>
      </c>
      <c r="AE12" s="92">
        <v>706</v>
      </c>
    </row>
    <row r="13" spans="2:31" ht="13.5" customHeight="1" x14ac:dyDescent="0.25">
      <c r="B13" s="6"/>
      <c r="C13" s="19"/>
      <c r="D13" s="19"/>
      <c r="E13" s="19"/>
      <c r="F13" s="19"/>
      <c r="G13" s="19"/>
      <c r="H13" s="19"/>
      <c r="I13" s="6"/>
      <c r="J13" s="6"/>
      <c r="K13" s="6"/>
      <c r="L13" s="6"/>
      <c r="M13" s="6"/>
      <c r="N13" s="1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2:31" ht="13.5" customHeight="1" x14ac:dyDescent="0.25">
      <c r="C14" s="6"/>
      <c r="D14" s="6"/>
      <c r="E14" s="6"/>
      <c r="F14" s="6"/>
      <c r="G14" s="6"/>
      <c r="H14" s="19"/>
      <c r="I14" s="6"/>
      <c r="J14" s="6"/>
      <c r="K14" s="6"/>
      <c r="L14" s="6"/>
      <c r="M14" s="6"/>
      <c r="N14" s="1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2:31" ht="13.5" customHeight="1" x14ac:dyDescent="0.25">
      <c r="C15" s="6"/>
      <c r="D15" s="6"/>
      <c r="E15" s="6"/>
      <c r="F15" s="6"/>
      <c r="G15" s="6"/>
      <c r="H15" s="19"/>
      <c r="I15" s="6"/>
      <c r="J15" s="6"/>
      <c r="K15" s="6"/>
      <c r="L15" s="6"/>
      <c r="M15" s="6"/>
      <c r="N15" s="1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2:31" ht="13.5" customHeight="1" x14ac:dyDescent="0.25">
      <c r="B16" s="47" t="s">
        <v>139</v>
      </c>
      <c r="C16" s="48"/>
      <c r="D16" s="48"/>
      <c r="E16" s="48"/>
      <c r="F16" s="48"/>
      <c r="G16" s="48"/>
      <c r="H16" s="54"/>
      <c r="I16" s="48"/>
      <c r="J16" s="48"/>
      <c r="K16" s="48"/>
      <c r="L16" s="48"/>
      <c r="M16" s="48"/>
      <c r="N16" s="49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</row>
    <row r="17" spans="2:31" ht="13.5" customHeight="1" x14ac:dyDescent="0.25">
      <c r="B17" s="47" t="s">
        <v>114</v>
      </c>
      <c r="C17" s="48"/>
      <c r="D17" s="48"/>
      <c r="E17" s="48"/>
      <c r="F17" s="48"/>
      <c r="G17" s="48"/>
      <c r="H17" s="54"/>
      <c r="I17" s="48"/>
      <c r="J17" s="48"/>
      <c r="K17" s="48"/>
      <c r="L17" s="48"/>
      <c r="M17" s="48"/>
      <c r="N17" s="49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</row>
    <row r="18" spans="2:31" x14ac:dyDescent="0.25">
      <c r="B18" s="50" t="s">
        <v>173</v>
      </c>
      <c r="C18" s="48"/>
      <c r="D18" s="48"/>
      <c r="E18" s="48"/>
      <c r="F18" s="48"/>
      <c r="G18" s="48"/>
      <c r="H18" s="54"/>
      <c r="I18" s="48"/>
      <c r="J18" s="48"/>
      <c r="K18" s="48"/>
      <c r="L18" s="48"/>
      <c r="M18" s="48"/>
      <c r="N18" s="49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</row>
    <row r="19" spans="2:31" x14ac:dyDescent="0.25">
      <c r="B19" s="50" t="s">
        <v>113</v>
      </c>
      <c r="C19" s="48"/>
      <c r="D19" s="48"/>
      <c r="E19" s="48"/>
      <c r="F19" s="48"/>
      <c r="G19" s="48"/>
      <c r="H19" s="54"/>
      <c r="I19" s="48"/>
      <c r="J19" s="48"/>
      <c r="K19" s="48"/>
      <c r="L19" s="48"/>
      <c r="M19" s="48"/>
      <c r="N19" s="49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</row>
    <row r="20" spans="2:31" x14ac:dyDescent="0.25">
      <c r="B20" s="50"/>
      <c r="C20" s="48"/>
      <c r="D20" s="48"/>
      <c r="E20" s="48"/>
      <c r="F20" s="48"/>
      <c r="G20" s="48"/>
      <c r="H20" s="54"/>
      <c r="I20" s="48"/>
      <c r="J20" s="48"/>
      <c r="K20" s="48"/>
      <c r="L20" s="48"/>
      <c r="M20" s="48"/>
      <c r="N20" s="49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</row>
    <row r="21" spans="2:31" x14ac:dyDescent="0.25">
      <c r="B21" s="48"/>
      <c r="C21" s="48"/>
      <c r="D21" s="48"/>
      <c r="E21" s="48"/>
      <c r="F21" s="48"/>
      <c r="G21" s="48"/>
      <c r="H21" s="54"/>
      <c r="I21" s="48"/>
      <c r="J21" s="48"/>
      <c r="K21" s="48"/>
      <c r="L21" s="48"/>
      <c r="M21" s="48"/>
      <c r="N21" s="49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</row>
    <row r="22" spans="2:31" x14ac:dyDescent="0.25">
      <c r="B22" s="51" t="s">
        <v>125</v>
      </c>
      <c r="C22" s="56" t="s">
        <v>128</v>
      </c>
      <c r="D22" s="51"/>
      <c r="E22" s="51"/>
      <c r="F22" s="57"/>
      <c r="G22" s="56"/>
      <c r="H22" s="58"/>
      <c r="I22" s="51"/>
      <c r="J22" s="56"/>
      <c r="K22" s="56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</row>
    <row r="23" spans="2:31" x14ac:dyDescent="0.25">
      <c r="B23" s="51"/>
      <c r="C23" s="53">
        <v>1997</v>
      </c>
      <c r="D23" s="53">
        <v>1998</v>
      </c>
      <c r="E23" s="53">
        <v>1999</v>
      </c>
      <c r="F23" s="53">
        <v>2000</v>
      </c>
      <c r="G23" s="53">
        <v>2001</v>
      </c>
      <c r="H23" s="53">
        <v>2002</v>
      </c>
      <c r="I23" s="53">
        <v>2003</v>
      </c>
      <c r="J23" s="53">
        <v>2004</v>
      </c>
      <c r="K23" s="53">
        <v>2005</v>
      </c>
      <c r="L23" s="53">
        <v>2006</v>
      </c>
      <c r="M23" s="53">
        <v>2007</v>
      </c>
      <c r="N23" s="53">
        <v>2008</v>
      </c>
      <c r="O23" s="53">
        <v>2009</v>
      </c>
      <c r="P23" s="53">
        <f t="shared" ref="P23:U23" si="1">P9</f>
        <v>2010</v>
      </c>
      <c r="Q23" s="53">
        <f t="shared" si="1"/>
        <v>2011</v>
      </c>
      <c r="R23" s="53">
        <f t="shared" si="1"/>
        <v>2012</v>
      </c>
      <c r="S23" s="53">
        <f t="shared" si="1"/>
        <v>2013</v>
      </c>
      <c r="T23" s="53">
        <f t="shared" si="1"/>
        <v>2014</v>
      </c>
      <c r="U23" s="53">
        <f t="shared" si="1"/>
        <v>2015</v>
      </c>
      <c r="V23" s="53">
        <f>V9</f>
        <v>2016</v>
      </c>
      <c r="W23" s="53">
        <f>W9</f>
        <v>2017</v>
      </c>
      <c r="X23" s="53">
        <v>2018</v>
      </c>
      <c r="Y23" s="53">
        <v>2019</v>
      </c>
      <c r="Z23" s="53">
        <f>+Y23+1</f>
        <v>2020</v>
      </c>
      <c r="AA23" s="53">
        <f>+Z23+1</f>
        <v>2021</v>
      </c>
      <c r="AB23" s="53">
        <f>+AA23+1</f>
        <v>2022</v>
      </c>
      <c r="AC23" s="53">
        <f>+AB23+1</f>
        <v>2023</v>
      </c>
      <c r="AD23" s="53">
        <f t="shared" ref="AD23:AE23" si="2">+AC23+1</f>
        <v>2024</v>
      </c>
      <c r="AE23" s="53">
        <f t="shared" si="2"/>
        <v>2025</v>
      </c>
    </row>
    <row r="24" spans="2:31" x14ac:dyDescent="0.25">
      <c r="B24" s="6" t="s">
        <v>53</v>
      </c>
      <c r="C24" s="19">
        <v>1346.6</v>
      </c>
      <c r="D24" s="19">
        <v>1518.9</v>
      </c>
      <c r="E24" s="69">
        <v>1392.7</v>
      </c>
      <c r="F24" s="19">
        <v>1460.933</v>
      </c>
      <c r="G24" s="19">
        <v>1615.1</v>
      </c>
      <c r="H24" s="19">
        <v>1829.9</v>
      </c>
      <c r="I24" s="19">
        <v>1930.7</v>
      </c>
      <c r="J24" s="19">
        <v>2099.6999999999998</v>
      </c>
      <c r="K24" s="19">
        <v>2039.3</v>
      </c>
      <c r="L24" s="19">
        <v>2094.5</v>
      </c>
      <c r="M24" s="19">
        <v>2301.8000000000002</v>
      </c>
      <c r="N24" s="19">
        <v>2487.3000000000002</v>
      </c>
      <c r="O24" s="19">
        <v>2468.6999999999998</v>
      </c>
      <c r="P24" s="19">
        <v>2499.3000000000002</v>
      </c>
      <c r="Q24" s="19">
        <v>2295.1999999999998</v>
      </c>
      <c r="R24" s="19">
        <v>2320.4</v>
      </c>
      <c r="S24" s="19">
        <v>2573.1999999999998</v>
      </c>
      <c r="T24" s="19">
        <v>2434.7033424126798</v>
      </c>
      <c r="U24" s="19">
        <v>2427.3984782095299</v>
      </c>
      <c r="V24" s="19">
        <v>1966.977229306</v>
      </c>
      <c r="W24" s="19">
        <v>1881.4521582849891</v>
      </c>
      <c r="X24" s="19">
        <v>1876.3099251303952</v>
      </c>
      <c r="Y24" s="19">
        <v>2097.286501513945</v>
      </c>
      <c r="Z24" s="19">
        <v>1776.8332046777334</v>
      </c>
      <c r="AA24" s="19">
        <v>1811.9238978132253</v>
      </c>
      <c r="AB24" s="19">
        <v>1885.3077142325615</v>
      </c>
      <c r="AC24" s="89">
        <v>2115.9525174385899</v>
      </c>
      <c r="AD24" s="89">
        <v>2003.6754158814861</v>
      </c>
      <c r="AE24" s="89">
        <v>2341.1157256331016</v>
      </c>
    </row>
    <row r="25" spans="2:31" x14ac:dyDescent="0.25">
      <c r="B25" s="6" t="s">
        <v>54</v>
      </c>
      <c r="C25" s="19">
        <v>1003.3</v>
      </c>
      <c r="D25" s="19">
        <v>1139.2</v>
      </c>
      <c r="E25" s="69">
        <v>1085.5999999999999</v>
      </c>
      <c r="F25" s="19">
        <v>1146.412</v>
      </c>
      <c r="G25" s="19">
        <v>1244.5999999999999</v>
      </c>
      <c r="H25" s="19">
        <v>1367.2</v>
      </c>
      <c r="I25" s="19">
        <v>1482.6</v>
      </c>
      <c r="J25" s="19">
        <v>1611.4</v>
      </c>
      <c r="K25" s="19">
        <v>1574.1</v>
      </c>
      <c r="L25" s="19">
        <v>1612</v>
      </c>
      <c r="M25" s="19">
        <v>1744.6</v>
      </c>
      <c r="N25" s="19">
        <v>1864.6</v>
      </c>
      <c r="O25" s="19">
        <v>1768.8</v>
      </c>
      <c r="P25" s="19">
        <v>1790.9</v>
      </c>
      <c r="Q25" s="19">
        <v>1622.8</v>
      </c>
      <c r="R25" s="19">
        <v>1683.1</v>
      </c>
      <c r="S25" s="19">
        <v>1806.7</v>
      </c>
      <c r="T25" s="19">
        <v>1752.04453673696</v>
      </c>
      <c r="U25" s="19">
        <v>1763.72256091246</v>
      </c>
      <c r="V25" s="19">
        <v>1431.049438328</v>
      </c>
      <c r="W25" s="19">
        <v>1384.7574451491391</v>
      </c>
      <c r="X25" s="19">
        <v>1426.8212853098757</v>
      </c>
      <c r="Y25" s="19">
        <v>1504.8281474900598</v>
      </c>
      <c r="Z25" s="19">
        <v>1313.0264236824205</v>
      </c>
      <c r="AA25" s="19">
        <v>1308.5133755640509</v>
      </c>
      <c r="AB25" s="19">
        <v>1331.4704569125572</v>
      </c>
      <c r="AC25" s="89">
        <v>1488.3149688503868</v>
      </c>
      <c r="AD25" s="89">
        <v>1428.2060151109474</v>
      </c>
      <c r="AE25" s="89">
        <v>1665.8933757019656</v>
      </c>
    </row>
    <row r="26" spans="2:31" x14ac:dyDescent="0.25">
      <c r="B26" s="6" t="s">
        <v>55</v>
      </c>
      <c r="C26" s="19">
        <v>343.3</v>
      </c>
      <c r="D26" s="19">
        <v>379.7</v>
      </c>
      <c r="E26" s="19">
        <v>307.2</v>
      </c>
      <c r="F26" s="19">
        <v>315.24099999999999</v>
      </c>
      <c r="G26" s="19">
        <v>370.5</v>
      </c>
      <c r="H26" s="19">
        <v>462.8</v>
      </c>
      <c r="I26" s="19">
        <v>448</v>
      </c>
      <c r="J26" s="19">
        <v>488.3</v>
      </c>
      <c r="K26" s="19">
        <v>465.3</v>
      </c>
      <c r="L26" s="19">
        <v>482.5</v>
      </c>
      <c r="M26" s="19">
        <v>557.20000000000005</v>
      </c>
      <c r="N26" s="19">
        <v>622.70000000000005</v>
      </c>
      <c r="O26" s="19">
        <v>699.9</v>
      </c>
      <c r="P26" s="19">
        <v>708.4</v>
      </c>
      <c r="Q26" s="19">
        <v>672.3</v>
      </c>
      <c r="R26" s="19">
        <v>637.29999999999995</v>
      </c>
      <c r="S26" s="19">
        <v>766.5</v>
      </c>
      <c r="T26" s="19">
        <v>682.65880567571605</v>
      </c>
      <c r="U26" s="19">
        <v>663.67591729707306</v>
      </c>
      <c r="V26" s="19">
        <v>535.92779097799996</v>
      </c>
      <c r="W26" s="19">
        <v>496.6947131358499</v>
      </c>
      <c r="X26" s="19">
        <v>449.48863982051921</v>
      </c>
      <c r="Y26" s="19">
        <v>592.45835402388502</v>
      </c>
      <c r="Z26" s="19">
        <v>463.80678099531292</v>
      </c>
      <c r="AA26" s="19">
        <v>503.41052224917507</v>
      </c>
      <c r="AB26" s="19">
        <v>553.83725732000448</v>
      </c>
      <c r="AC26" s="89">
        <v>627.63754858820334</v>
      </c>
      <c r="AD26" s="89">
        <v>575.46940077053875</v>
      </c>
      <c r="AE26" s="89">
        <v>675.22234993113568</v>
      </c>
    </row>
    <row r="27" spans="2:31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"/>
      <c r="O27" s="1"/>
      <c r="P27" s="1"/>
      <c r="Q27" s="1"/>
      <c r="R27" s="1"/>
      <c r="S27" s="1"/>
      <c r="T27" s="1"/>
      <c r="U27" s="1"/>
      <c r="V27" s="1"/>
      <c r="W27" s="1" t="s">
        <v>158</v>
      </c>
      <c r="X27" s="1"/>
    </row>
    <row r="28" spans="2:31" x14ac:dyDescent="0.25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2:31" x14ac:dyDescent="0.25">
      <c r="B29" s="14" t="str">
        <f>'Tab 1'!B46</f>
        <v>"Kilde: Finans Norge Skadestatistikk for landbasert forsikring, oppdatet per 31.12.2025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2:31" x14ac:dyDescent="0.25">
      <c r="B30" s="21" t="str">
        <f>'Tab 1'!B47</f>
        <v xml:space="preserve">"Source: Finance Norway Non life claims statistics 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2:3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2:31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2:24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2:24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2:24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2:24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2:24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2:24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2:24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5" fitToWidth="2" orientation="landscape" r:id="rId1"/>
  <headerFooter alignWithMargins="0"/>
  <colBreaks count="1" manualBreakCount="1">
    <brk id="9" min="1" max="2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120D5-B7FC-4BCF-A33E-5F4B3BBEB233}">
  <sheetPr codeName="Ark8"/>
  <dimension ref="B1:AE41"/>
  <sheetViews>
    <sheetView showGridLines="0" showRowColHeaders="0" showOutlineSymbols="0" zoomScale="80" zoomScaleNormal="80" zoomScaleSheetLayoutView="100" workbookViewId="0">
      <pane xSplit="2" topLeftCell="K1" activePane="topRight" state="frozen"/>
      <selection activeCell="C23" sqref="C23:AB26"/>
      <selection pane="topRight" activeCell="AC20" sqref="AC20:AE20"/>
    </sheetView>
  </sheetViews>
  <sheetFormatPr defaultColWidth="11.5546875" defaultRowHeight="13.2" x14ac:dyDescent="0.25"/>
  <cols>
    <col min="1" max="1" width="4.77734375" customWidth="1"/>
    <col min="2" max="2" width="64.77734375" bestFit="1" customWidth="1"/>
    <col min="3" max="13" width="12.77734375" customWidth="1"/>
    <col min="14" max="24" width="12.77734375" style="7" customWidth="1"/>
    <col min="25" max="256" width="9.21875" customWidth="1"/>
  </cols>
  <sheetData>
    <row r="1" spans="2:31" ht="13.5" customHeight="1" x14ac:dyDescent="0.3">
      <c r="B1" s="1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2:31" ht="13.5" customHeight="1" x14ac:dyDescent="0.25">
      <c r="B2" s="47" t="s">
        <v>140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2:31" ht="13.5" customHeight="1" x14ac:dyDescent="0.25">
      <c r="B3" s="50" t="s">
        <v>177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2:31" ht="13.5" customHeight="1" x14ac:dyDescent="0.25">
      <c r="B4" s="50" t="s">
        <v>176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2:31" ht="13.5" customHeight="1" x14ac:dyDescent="0.25">
      <c r="B5" s="50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2:31" ht="13.5" customHeight="1" x14ac:dyDescent="0.25">
      <c r="B6" s="51" t="s">
        <v>125</v>
      </c>
      <c r="C6" s="51" t="s">
        <v>196</v>
      </c>
      <c r="D6" s="51"/>
      <c r="E6" s="51"/>
      <c r="F6" s="51"/>
      <c r="G6" s="51"/>
      <c r="H6" s="51"/>
      <c r="I6" s="51"/>
      <c r="J6" s="51"/>
      <c r="K6" s="51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</row>
    <row r="7" spans="2:31" ht="13.5" customHeight="1" x14ac:dyDescent="0.25">
      <c r="B7" s="51"/>
      <c r="C7" s="53">
        <v>1997</v>
      </c>
      <c r="D7" s="53">
        <v>1998</v>
      </c>
      <c r="E7" s="53">
        <v>1999</v>
      </c>
      <c r="F7" s="53">
        <v>2000</v>
      </c>
      <c r="G7" s="53">
        <v>2001</v>
      </c>
      <c r="H7" s="53">
        <v>2002</v>
      </c>
      <c r="I7" s="53">
        <v>2003</v>
      </c>
      <c r="J7" s="53">
        <v>2004</v>
      </c>
      <c r="K7" s="53">
        <v>2005</v>
      </c>
      <c r="L7" s="53">
        <v>2006</v>
      </c>
      <c r="M7" s="53">
        <v>2007</v>
      </c>
      <c r="N7" s="53">
        <v>2008</v>
      </c>
      <c r="O7" s="53">
        <v>2009</v>
      </c>
      <c r="P7" s="53">
        <v>2010</v>
      </c>
      <c r="Q7" s="53">
        <v>2011</v>
      </c>
      <c r="R7" s="53">
        <v>2012</v>
      </c>
      <c r="S7" s="53">
        <f>R7+1</f>
        <v>2013</v>
      </c>
      <c r="T7" s="53">
        <f>S7+1</f>
        <v>2014</v>
      </c>
      <c r="U7" s="53">
        <f>T7+1</f>
        <v>2015</v>
      </c>
      <c r="V7" s="53">
        <f>U7+1</f>
        <v>2016</v>
      </c>
      <c r="W7" s="53">
        <f>V7+1</f>
        <v>2017</v>
      </c>
      <c r="X7" s="53">
        <v>2018</v>
      </c>
      <c r="Y7" s="53">
        <v>2019</v>
      </c>
      <c r="Z7" s="53">
        <f>+Y7+1</f>
        <v>2020</v>
      </c>
      <c r="AA7" s="53">
        <f>+Z7+1</f>
        <v>2021</v>
      </c>
      <c r="AB7" s="53">
        <f>+AA7+1</f>
        <v>2022</v>
      </c>
      <c r="AC7" s="53">
        <f>+AB7+1</f>
        <v>2023</v>
      </c>
      <c r="AD7" s="53">
        <f t="shared" ref="AD7:AE7" si="0">+AC7+1</f>
        <v>2024</v>
      </c>
      <c r="AE7" s="53">
        <f t="shared" si="0"/>
        <v>2025</v>
      </c>
    </row>
    <row r="8" spans="2:31" ht="13.5" customHeight="1" x14ac:dyDescent="0.25">
      <c r="B8" s="6" t="s">
        <v>50</v>
      </c>
      <c r="C8" s="19">
        <v>14201</v>
      </c>
      <c r="D8" s="19">
        <v>16337</v>
      </c>
      <c r="E8" s="19">
        <v>18110</v>
      </c>
      <c r="F8" s="19">
        <v>14820</v>
      </c>
      <c r="G8" s="19">
        <v>13095</v>
      </c>
      <c r="H8" s="19">
        <v>11797</v>
      </c>
      <c r="I8" s="19">
        <v>14685</v>
      </c>
      <c r="J8" s="39">
        <v>14806</v>
      </c>
      <c r="K8" s="39">
        <v>15093</v>
      </c>
      <c r="L8" s="39">
        <v>12570</v>
      </c>
      <c r="M8" s="39">
        <v>12629</v>
      </c>
      <c r="N8" s="38">
        <v>15788</v>
      </c>
      <c r="O8" s="38">
        <v>14406</v>
      </c>
      <c r="P8" s="38">
        <v>14884</v>
      </c>
      <c r="Q8" s="38">
        <v>14877</v>
      </c>
      <c r="R8" s="38">
        <v>16278</v>
      </c>
      <c r="S8" s="38">
        <v>18904</v>
      </c>
      <c r="T8" s="38">
        <v>22664</v>
      </c>
      <c r="U8" s="38">
        <v>24133</v>
      </c>
      <c r="V8" s="38">
        <v>25480.007092866999</v>
      </c>
      <c r="W8" s="38">
        <v>23196.560000000001</v>
      </c>
      <c r="X8" s="38">
        <v>24026.283333333333</v>
      </c>
      <c r="Y8" s="38">
        <v>27254.799999999999</v>
      </c>
      <c r="Z8" s="38">
        <v>27600.996666666666</v>
      </c>
      <c r="AA8" s="38">
        <v>31589.073333333334</v>
      </c>
      <c r="AB8" s="38">
        <v>37157.66333333333</v>
      </c>
      <c r="AC8" s="92">
        <v>40856.303333333337</v>
      </c>
      <c r="AD8" s="92">
        <v>45308.126666666663</v>
      </c>
      <c r="AE8" s="92">
        <v>49784</v>
      </c>
    </row>
    <row r="9" spans="2:31" ht="13.5" customHeight="1" x14ac:dyDescent="0.25">
      <c r="B9" s="6" t="s">
        <v>51</v>
      </c>
      <c r="C9" s="19">
        <v>4712</v>
      </c>
      <c r="D9" s="19">
        <v>4948</v>
      </c>
      <c r="E9" s="19">
        <v>4547</v>
      </c>
      <c r="F9" s="19">
        <v>3706</v>
      </c>
      <c r="G9" s="19">
        <v>3118</v>
      </c>
      <c r="H9" s="19">
        <v>3327</v>
      </c>
      <c r="I9" s="19">
        <v>3177</v>
      </c>
      <c r="J9" s="39">
        <v>3360</v>
      </c>
      <c r="K9" s="39">
        <v>4521</v>
      </c>
      <c r="L9" s="39">
        <v>4371</v>
      </c>
      <c r="M9" s="39">
        <v>3859</v>
      </c>
      <c r="N9" s="38">
        <v>4086</v>
      </c>
      <c r="O9" s="38">
        <v>4422</v>
      </c>
      <c r="P9" s="38">
        <v>4658</v>
      </c>
      <c r="Q9" s="38">
        <v>4491</v>
      </c>
      <c r="R9" s="38">
        <v>4486</v>
      </c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</row>
    <row r="10" spans="2:31" ht="13.5" customHeight="1" x14ac:dyDescent="0.25">
      <c r="B10" s="6" t="s">
        <v>52</v>
      </c>
      <c r="C10" s="19">
        <v>12761</v>
      </c>
      <c r="D10" s="19">
        <v>15449</v>
      </c>
      <c r="E10" s="19">
        <v>17395</v>
      </c>
      <c r="F10" s="19">
        <v>14110</v>
      </c>
      <c r="G10" s="19">
        <v>11861</v>
      </c>
      <c r="H10" s="19">
        <v>11457</v>
      </c>
      <c r="I10" s="19">
        <v>11543</v>
      </c>
      <c r="J10" s="39">
        <v>12020</v>
      </c>
      <c r="K10" s="39">
        <v>10572</v>
      </c>
      <c r="L10" s="39">
        <v>8199</v>
      </c>
      <c r="M10" s="39">
        <v>8770</v>
      </c>
      <c r="N10" s="38">
        <v>11702</v>
      </c>
      <c r="O10" s="38">
        <v>9999</v>
      </c>
      <c r="P10" s="38">
        <v>10227</v>
      </c>
      <c r="Q10" s="38">
        <v>10405</v>
      </c>
      <c r="R10" s="38">
        <v>11807</v>
      </c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</row>
    <row r="11" spans="2:31" ht="13.5" customHeight="1" x14ac:dyDescent="0.25">
      <c r="B11" s="6"/>
      <c r="C11" s="19"/>
      <c r="D11" s="19"/>
      <c r="E11" s="19"/>
      <c r="F11" s="19"/>
      <c r="G11" s="19"/>
      <c r="H11" s="19"/>
      <c r="I11" s="6"/>
      <c r="J11" s="6"/>
      <c r="K11" s="6"/>
      <c r="L11" s="6"/>
      <c r="M11" s="6"/>
      <c r="N11" s="6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2:31" ht="13.5" customHeight="1" x14ac:dyDescent="0.25">
      <c r="C12" s="6"/>
      <c r="D12" s="6"/>
      <c r="E12" s="6"/>
      <c r="F12" s="6"/>
      <c r="G12" s="6"/>
      <c r="H12" s="19"/>
      <c r="I12" s="6"/>
      <c r="J12" s="6"/>
      <c r="K12" s="6"/>
      <c r="L12" s="6"/>
      <c r="M12" s="6"/>
      <c r="N12" s="6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2:31" ht="13.5" customHeight="1" x14ac:dyDescent="0.25">
      <c r="C13" s="6"/>
      <c r="D13" s="6"/>
      <c r="E13" s="6"/>
      <c r="F13" s="6"/>
      <c r="G13" s="6"/>
      <c r="H13" s="19"/>
      <c r="I13" s="6"/>
      <c r="J13" s="6"/>
      <c r="K13" s="6"/>
      <c r="L13" s="6"/>
      <c r="M13" s="6"/>
      <c r="N13" s="6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2:31" x14ac:dyDescent="0.25">
      <c r="B14" s="47" t="s">
        <v>141</v>
      </c>
      <c r="C14" s="48"/>
      <c r="D14" s="48"/>
      <c r="E14" s="48"/>
      <c r="F14" s="48"/>
      <c r="G14" s="48"/>
      <c r="H14" s="54"/>
      <c r="I14" s="48"/>
      <c r="J14" s="48"/>
      <c r="K14" s="48"/>
      <c r="L14" s="48"/>
      <c r="M14" s="48"/>
      <c r="N14" s="48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</row>
    <row r="15" spans="2:31" x14ac:dyDescent="0.25">
      <c r="B15" s="50" t="s">
        <v>174</v>
      </c>
      <c r="C15" s="48"/>
      <c r="D15" s="48"/>
      <c r="E15" s="48"/>
      <c r="F15" s="48"/>
      <c r="G15" s="48"/>
      <c r="H15" s="54"/>
      <c r="I15" s="48"/>
      <c r="J15" s="48"/>
      <c r="K15" s="48"/>
      <c r="L15" s="48"/>
      <c r="M15" s="48"/>
      <c r="N15" s="48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</row>
    <row r="16" spans="2:31" x14ac:dyDescent="0.25">
      <c r="B16" s="50" t="s">
        <v>176</v>
      </c>
      <c r="C16" s="48"/>
      <c r="D16" s="48"/>
      <c r="E16" s="48"/>
      <c r="F16" s="48"/>
      <c r="G16" s="48"/>
      <c r="H16" s="54"/>
      <c r="I16" s="48"/>
      <c r="J16" s="48"/>
      <c r="K16" s="48"/>
      <c r="L16" s="48"/>
      <c r="M16" s="48"/>
      <c r="N16" s="48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</row>
    <row r="17" spans="2:31" x14ac:dyDescent="0.25">
      <c r="B17" s="48"/>
      <c r="C17" s="48"/>
      <c r="D17" s="48"/>
      <c r="E17" s="48"/>
      <c r="F17" s="48"/>
      <c r="G17" s="48"/>
      <c r="H17" s="54"/>
      <c r="I17" s="48"/>
      <c r="J17" s="48"/>
      <c r="K17" s="48"/>
      <c r="L17" s="48"/>
      <c r="M17" s="48"/>
      <c r="N17" s="48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</row>
    <row r="18" spans="2:31" x14ac:dyDescent="0.25">
      <c r="B18" s="51" t="s">
        <v>125</v>
      </c>
      <c r="C18" s="56" t="s">
        <v>128</v>
      </c>
      <c r="D18" s="51"/>
      <c r="E18" s="51"/>
      <c r="F18" s="57"/>
      <c r="G18" s="56"/>
      <c r="H18" s="51"/>
      <c r="I18" s="51"/>
      <c r="J18" s="56"/>
      <c r="K18" s="56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</row>
    <row r="19" spans="2:31" x14ac:dyDescent="0.25">
      <c r="B19" s="51"/>
      <c r="C19" s="53">
        <v>1997</v>
      </c>
      <c r="D19" s="53">
        <v>1998</v>
      </c>
      <c r="E19" s="53">
        <v>1999</v>
      </c>
      <c r="F19" s="53">
        <v>2000</v>
      </c>
      <c r="G19" s="53">
        <v>2001</v>
      </c>
      <c r="H19" s="53">
        <v>2002</v>
      </c>
      <c r="I19" s="53">
        <v>2003</v>
      </c>
      <c r="J19" s="53">
        <v>2004</v>
      </c>
      <c r="K19" s="53">
        <v>2005</v>
      </c>
      <c r="L19" s="53">
        <v>2006</v>
      </c>
      <c r="M19" s="53">
        <v>2007</v>
      </c>
      <c r="N19" s="53">
        <v>2008</v>
      </c>
      <c r="O19" s="53">
        <v>2009</v>
      </c>
      <c r="P19" s="53">
        <f t="shared" ref="P19:U19" si="1">P7</f>
        <v>2010</v>
      </c>
      <c r="Q19" s="53">
        <f t="shared" si="1"/>
        <v>2011</v>
      </c>
      <c r="R19" s="53">
        <f t="shared" si="1"/>
        <v>2012</v>
      </c>
      <c r="S19" s="53">
        <f t="shared" si="1"/>
        <v>2013</v>
      </c>
      <c r="T19" s="53">
        <f t="shared" si="1"/>
        <v>2014</v>
      </c>
      <c r="U19" s="53">
        <f t="shared" si="1"/>
        <v>2015</v>
      </c>
      <c r="V19" s="53">
        <f>V7</f>
        <v>2016</v>
      </c>
      <c r="W19" s="53">
        <f>W7</f>
        <v>2017</v>
      </c>
      <c r="X19" s="53">
        <v>2018</v>
      </c>
      <c r="Y19" s="53">
        <v>2019</v>
      </c>
      <c r="Z19" s="53">
        <f>+Y19+1</f>
        <v>2020</v>
      </c>
      <c r="AA19" s="53">
        <f>+Z19+1</f>
        <v>2021</v>
      </c>
      <c r="AB19" s="53">
        <f>+AA19+1</f>
        <v>2022</v>
      </c>
      <c r="AC19" s="53">
        <f>+AB19+1</f>
        <v>2023</v>
      </c>
      <c r="AD19" s="53">
        <f t="shared" ref="AD19:AE19" si="2">+AC19+1</f>
        <v>2024</v>
      </c>
      <c r="AE19" s="53">
        <f t="shared" si="2"/>
        <v>2025</v>
      </c>
    </row>
    <row r="20" spans="2:31" x14ac:dyDescent="0.25">
      <c r="B20" s="6" t="s">
        <v>50</v>
      </c>
      <c r="C20" s="71">
        <v>451</v>
      </c>
      <c r="D20" s="71">
        <v>460.3</v>
      </c>
      <c r="E20" s="71">
        <v>556.29999999999995</v>
      </c>
      <c r="F20" s="71">
        <v>454.00099999999998</v>
      </c>
      <c r="G20" s="71">
        <v>464.24660199999863</v>
      </c>
      <c r="H20" s="71">
        <v>479.74090720253974</v>
      </c>
      <c r="I20" s="71">
        <v>591.9</v>
      </c>
      <c r="J20" s="72">
        <v>584.29999999999995</v>
      </c>
      <c r="K20" s="72">
        <v>639.6</v>
      </c>
      <c r="L20" s="72">
        <v>770.2</v>
      </c>
      <c r="M20" s="72">
        <v>604.29999999999995</v>
      </c>
      <c r="N20" s="71">
        <v>544.29999999999995</v>
      </c>
      <c r="O20" s="73">
        <v>604.1</v>
      </c>
      <c r="P20" s="73">
        <v>587.70000000000005</v>
      </c>
      <c r="Q20" s="73">
        <v>625</v>
      </c>
      <c r="R20" s="73">
        <v>613.79999999999995</v>
      </c>
      <c r="S20" s="73">
        <v>625.9</v>
      </c>
      <c r="T20" s="73">
        <v>643.954555996468</v>
      </c>
      <c r="U20" s="73">
        <v>617.19575599573102</v>
      </c>
      <c r="V20" s="73">
        <v>507.423043302</v>
      </c>
      <c r="W20" s="73">
        <v>531.97624857374728</v>
      </c>
      <c r="X20" s="73">
        <v>573.57984776658577</v>
      </c>
      <c r="Y20" s="73">
        <v>750.93103671113704</v>
      </c>
      <c r="Z20" s="73">
        <v>790.99551165503703</v>
      </c>
      <c r="AA20" s="73">
        <v>1120.2980383203794</v>
      </c>
      <c r="AB20" s="73">
        <v>724.48727871329743</v>
      </c>
      <c r="AC20" s="93">
        <v>829.62148444354011</v>
      </c>
      <c r="AD20" s="93">
        <v>784.81220905313887</v>
      </c>
      <c r="AE20" s="93">
        <v>922.49233784242506</v>
      </c>
    </row>
    <row r="21" spans="2:31" x14ac:dyDescent="0.25">
      <c r="B21" s="6" t="s">
        <v>51</v>
      </c>
      <c r="C21" s="71">
        <v>174.7</v>
      </c>
      <c r="D21" s="71">
        <v>188.1</v>
      </c>
      <c r="E21" s="71">
        <v>191.4</v>
      </c>
      <c r="F21" s="71">
        <v>167.23599999999999</v>
      </c>
      <c r="G21" s="71">
        <v>160.27318799999966</v>
      </c>
      <c r="H21" s="71">
        <v>163.95679919683261</v>
      </c>
      <c r="I21" s="71">
        <v>199.1</v>
      </c>
      <c r="J21" s="72">
        <v>190.8</v>
      </c>
      <c r="K21" s="72">
        <v>253</v>
      </c>
      <c r="L21" s="72">
        <v>337.7</v>
      </c>
      <c r="M21" s="72">
        <v>280.7</v>
      </c>
      <c r="N21" s="71">
        <v>261.7</v>
      </c>
      <c r="O21" s="73">
        <v>304.60000000000002</v>
      </c>
      <c r="P21" s="73">
        <v>304.5</v>
      </c>
      <c r="Q21" s="73">
        <v>348.1</v>
      </c>
      <c r="R21" s="73">
        <v>322.60000000000002</v>
      </c>
      <c r="S21" s="73"/>
      <c r="T21" s="73"/>
      <c r="U21" s="73"/>
      <c r="V21" s="73"/>
      <c r="W21" s="73"/>
      <c r="X21" s="73"/>
      <c r="Y21" s="74"/>
      <c r="Z21" s="74"/>
    </row>
    <row r="22" spans="2:31" x14ac:dyDescent="0.25">
      <c r="B22" s="6" t="s">
        <v>52</v>
      </c>
      <c r="C22" s="71">
        <v>276.3</v>
      </c>
      <c r="D22" s="71">
        <v>272.2</v>
      </c>
      <c r="E22" s="71">
        <v>364.9</v>
      </c>
      <c r="F22" s="71">
        <v>287.02699999999999</v>
      </c>
      <c r="G22" s="71">
        <v>303.97341399999897</v>
      </c>
      <c r="H22" s="71">
        <v>315.78410800570708</v>
      </c>
      <c r="I22" s="71">
        <v>392.8</v>
      </c>
      <c r="J22" s="72">
        <v>393.5</v>
      </c>
      <c r="K22" s="72">
        <v>386.6</v>
      </c>
      <c r="L22" s="72">
        <v>432.5</v>
      </c>
      <c r="M22" s="72">
        <v>323.60000000000002</v>
      </c>
      <c r="N22" s="75">
        <v>282.60000000000002</v>
      </c>
      <c r="O22" s="73">
        <v>299.5</v>
      </c>
      <c r="P22" s="73">
        <v>279.7</v>
      </c>
      <c r="Q22" s="73">
        <v>277</v>
      </c>
      <c r="R22" s="73">
        <v>291.3</v>
      </c>
      <c r="S22" s="73"/>
      <c r="T22" s="73"/>
      <c r="U22" s="73"/>
      <c r="V22" s="73"/>
      <c r="W22" s="73"/>
      <c r="X22" s="73"/>
      <c r="Y22" s="74"/>
      <c r="Z22" s="74"/>
    </row>
    <row r="23" spans="2:31" x14ac:dyDescent="0.25">
      <c r="B23" s="23"/>
      <c r="C23" s="23"/>
      <c r="D23" s="23"/>
      <c r="E23" s="23"/>
      <c r="F23" s="23"/>
      <c r="G23" s="23"/>
      <c r="H23" s="23"/>
      <c r="I23" s="23"/>
      <c r="J23" s="23">
        <v>2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</row>
    <row r="24" spans="2:31" x14ac:dyDescent="0.25"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2:31" x14ac:dyDescent="0.25">
      <c r="B25" s="14" t="str">
        <f>'Tab 1'!B46</f>
        <v>"Kilde: Finans Norge Skadestatistikk for landbasert forsikring, oppdatet per 31.12.2025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2:31" x14ac:dyDescent="0.25">
      <c r="B26" s="21" t="str">
        <f>'Tab 1'!B47</f>
        <v xml:space="preserve">"Source: Finance Norway Non life claims statistics 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spans="2:31" x14ac:dyDescent="0.25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spans="2:31" x14ac:dyDescent="0.25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2:31" x14ac:dyDescent="0.25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2:31" x14ac:dyDescent="0.25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2:3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2:31" x14ac:dyDescent="0.2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2:24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</row>
    <row r="34" spans="2:24" x14ac:dyDescent="0.25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2:24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  <row r="36" spans="2:24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spans="2:24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2:24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2:24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2:24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2:24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5" fitToWidth="2" orientation="landscape" r:id="rId1"/>
  <headerFooter alignWithMargins="0"/>
  <colBreaks count="1" manualBreakCount="1">
    <brk id="9" min="1" max="2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59553-40EE-4EF3-8F2B-588D26994B78}">
  <sheetPr codeName="Ark9"/>
  <dimension ref="B1:AE41"/>
  <sheetViews>
    <sheetView showGridLines="0" showRowColHeaders="0" showOutlineSymbols="0" zoomScale="80" zoomScaleNormal="80" zoomScaleSheetLayoutView="90" workbookViewId="0">
      <pane xSplit="2" topLeftCell="J1" activePane="topRight" state="frozen"/>
      <selection activeCell="C23" sqref="C23:AB26"/>
      <selection pane="topRight" activeCell="AD33" sqref="AD33"/>
    </sheetView>
  </sheetViews>
  <sheetFormatPr defaultColWidth="11.5546875" defaultRowHeight="13.2" x14ac:dyDescent="0.25"/>
  <cols>
    <col min="1" max="1" width="4.77734375" customWidth="1"/>
    <col min="2" max="2" width="62.21875" bestFit="1" customWidth="1"/>
    <col min="3" max="14" width="12.77734375" customWidth="1"/>
    <col min="15" max="24" width="12.77734375" style="7" customWidth="1"/>
    <col min="25" max="256" width="9.21875" customWidth="1"/>
  </cols>
  <sheetData>
    <row r="1" spans="2:31" ht="13.5" customHeight="1" x14ac:dyDescent="0.3">
      <c r="B1" s="1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"/>
      <c r="O1" s="6"/>
      <c r="P1" s="6"/>
      <c r="Q1" s="6"/>
      <c r="R1" s="6"/>
      <c r="S1" s="6"/>
      <c r="T1" s="6"/>
      <c r="U1" s="6"/>
      <c r="V1" s="6"/>
      <c r="W1" s="6"/>
      <c r="X1" s="6"/>
    </row>
    <row r="2" spans="2:31" ht="13.5" customHeight="1" x14ac:dyDescent="0.25">
      <c r="B2" s="47" t="s">
        <v>142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2:31" ht="13.5" customHeight="1" x14ac:dyDescent="0.25">
      <c r="B3" s="50" t="s">
        <v>179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9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2:31" ht="13.5" customHeight="1" x14ac:dyDescent="0.25">
      <c r="B4" s="50" t="s">
        <v>178</v>
      </c>
      <c r="C4" s="48"/>
      <c r="D4" s="48"/>
      <c r="E4" s="48"/>
      <c r="F4" s="48"/>
      <c r="G4" s="50"/>
      <c r="H4" s="48"/>
      <c r="I4" s="48"/>
      <c r="J4" s="48"/>
      <c r="K4" s="48"/>
      <c r="L4" s="48"/>
      <c r="M4" s="48"/>
      <c r="N4" s="49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2:31" ht="13.5" customHeight="1" x14ac:dyDescent="0.25">
      <c r="B5" s="60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9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2:31" ht="13.5" customHeight="1" x14ac:dyDescent="0.25">
      <c r="B6" s="51" t="s">
        <v>125</v>
      </c>
      <c r="C6" s="51" t="s">
        <v>167</v>
      </c>
      <c r="D6" s="51"/>
      <c r="E6" s="51"/>
      <c r="F6" s="51"/>
      <c r="G6" s="51"/>
      <c r="H6" s="51"/>
      <c r="I6" s="51"/>
      <c r="J6" s="51"/>
      <c r="K6" s="51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</row>
    <row r="7" spans="2:31" ht="13.5" customHeight="1" x14ac:dyDescent="0.25">
      <c r="B7" s="51"/>
      <c r="C7" s="53">
        <v>1997</v>
      </c>
      <c r="D7" s="53">
        <v>1998</v>
      </c>
      <c r="E7" s="53">
        <v>1999</v>
      </c>
      <c r="F7" s="53">
        <v>2000</v>
      </c>
      <c r="G7" s="53">
        <v>2001</v>
      </c>
      <c r="H7" s="53">
        <v>2002</v>
      </c>
      <c r="I7" s="53">
        <v>2003</v>
      </c>
      <c r="J7" s="53">
        <v>2004</v>
      </c>
      <c r="K7" s="53">
        <v>2005</v>
      </c>
      <c r="L7" s="53">
        <v>2006</v>
      </c>
      <c r="M7" s="53">
        <v>2007</v>
      </c>
      <c r="N7" s="53">
        <v>2008</v>
      </c>
      <c r="O7" s="53">
        <v>2009</v>
      </c>
      <c r="P7" s="53">
        <v>2010</v>
      </c>
      <c r="Q7" s="53">
        <v>2011</v>
      </c>
      <c r="R7" s="53">
        <v>2012</v>
      </c>
      <c r="S7" s="53">
        <f>R7+1</f>
        <v>2013</v>
      </c>
      <c r="T7" s="53">
        <f>S7+1</f>
        <v>2014</v>
      </c>
      <c r="U7" s="53">
        <f>T7+1</f>
        <v>2015</v>
      </c>
      <c r="V7" s="53">
        <f>U7+1</f>
        <v>2016</v>
      </c>
      <c r="W7" s="53">
        <f>V7+1</f>
        <v>2017</v>
      </c>
      <c r="X7" s="53">
        <v>2018</v>
      </c>
      <c r="Y7" s="53">
        <v>2019</v>
      </c>
      <c r="Z7" s="53">
        <f>+Y7+1</f>
        <v>2020</v>
      </c>
      <c r="AA7" s="53">
        <f>+Z7+1</f>
        <v>2021</v>
      </c>
      <c r="AB7" s="53">
        <f>+AA7+1</f>
        <v>2022</v>
      </c>
      <c r="AC7" s="53">
        <f>+AB7+1</f>
        <v>2023</v>
      </c>
      <c r="AD7" s="53">
        <f t="shared" ref="AD7:AE7" si="0">+AC7+1</f>
        <v>2024</v>
      </c>
      <c r="AE7" s="53">
        <f t="shared" si="0"/>
        <v>2025</v>
      </c>
    </row>
    <row r="8" spans="2:31" ht="13.5" customHeight="1" x14ac:dyDescent="0.25">
      <c r="B8" s="6" t="s">
        <v>45</v>
      </c>
      <c r="C8" s="19">
        <v>84380</v>
      </c>
      <c r="D8" s="19">
        <v>95031</v>
      </c>
      <c r="E8" s="19">
        <v>115717</v>
      </c>
      <c r="F8" s="19">
        <v>114999</v>
      </c>
      <c r="G8" s="19">
        <v>118887</v>
      </c>
      <c r="H8" s="19">
        <v>128623</v>
      </c>
      <c r="I8" s="19">
        <v>139657</v>
      </c>
      <c r="J8" s="39">
        <v>160104</v>
      </c>
      <c r="K8" s="39">
        <v>175602</v>
      </c>
      <c r="L8" s="39">
        <v>190664</v>
      </c>
      <c r="M8" s="39">
        <v>225904</v>
      </c>
      <c r="N8" s="38">
        <v>242586</v>
      </c>
      <c r="O8" s="38">
        <v>228628</v>
      </c>
      <c r="P8" s="38">
        <v>260360</v>
      </c>
      <c r="Q8" s="38">
        <v>271586</v>
      </c>
      <c r="R8" s="38">
        <v>299510</v>
      </c>
      <c r="S8" s="38">
        <v>317630</v>
      </c>
      <c r="T8" s="38">
        <v>306308</v>
      </c>
      <c r="U8" s="38">
        <v>320739</v>
      </c>
      <c r="V8" s="38">
        <v>311962</v>
      </c>
      <c r="W8" s="38">
        <v>320312</v>
      </c>
      <c r="X8" s="38">
        <v>333492</v>
      </c>
      <c r="Y8" s="38">
        <v>351332</v>
      </c>
      <c r="Z8" s="38">
        <v>447542</v>
      </c>
      <c r="AA8" s="38">
        <v>169642</v>
      </c>
      <c r="AB8" s="38">
        <v>354485</v>
      </c>
      <c r="AC8" s="92">
        <v>391921.43589743588</v>
      </c>
      <c r="AD8" s="92">
        <v>421846.37179487181</v>
      </c>
      <c r="AE8" s="92">
        <v>409226</v>
      </c>
    </row>
    <row r="9" spans="2:31" ht="13.5" customHeight="1" x14ac:dyDescent="0.25">
      <c r="B9" s="6" t="s">
        <v>46</v>
      </c>
      <c r="C9" s="19">
        <v>43928</v>
      </c>
      <c r="D9" s="19">
        <v>49644</v>
      </c>
      <c r="E9" s="19">
        <v>50809</v>
      </c>
      <c r="F9" s="19">
        <v>47759</v>
      </c>
      <c r="G9" s="19">
        <v>36016</v>
      </c>
      <c r="H9" s="19">
        <v>45599</v>
      </c>
      <c r="I9" s="19">
        <v>46992</v>
      </c>
      <c r="J9" s="39">
        <v>52288</v>
      </c>
      <c r="K9" s="39">
        <v>53925</v>
      </c>
      <c r="L9" s="39">
        <v>77970</v>
      </c>
      <c r="M9" s="39">
        <v>95466</v>
      </c>
      <c r="N9" s="38">
        <v>101730</v>
      </c>
      <c r="O9" s="38">
        <v>83419</v>
      </c>
      <c r="P9" s="38">
        <v>92807</v>
      </c>
      <c r="Q9" s="38">
        <v>95585</v>
      </c>
      <c r="R9" s="38">
        <v>100045</v>
      </c>
      <c r="S9" s="38">
        <v>104271</v>
      </c>
      <c r="T9" s="38">
        <v>103092</v>
      </c>
      <c r="U9" s="38">
        <v>102789.95</v>
      </c>
      <c r="V9" s="38">
        <v>101646.25</v>
      </c>
      <c r="W9" s="38">
        <v>95488</v>
      </c>
      <c r="X9" s="38">
        <v>93851</v>
      </c>
      <c r="Y9" s="38">
        <v>103744</v>
      </c>
      <c r="Z9" s="38">
        <v>68338</v>
      </c>
      <c r="AA9" s="38">
        <v>68285.765704347825</v>
      </c>
      <c r="AB9" s="38">
        <v>136349.47408515849</v>
      </c>
      <c r="AC9" s="92">
        <v>112669.74166666667</v>
      </c>
      <c r="AD9" s="92">
        <v>128892.77083333334</v>
      </c>
      <c r="AE9" s="92">
        <v>123887</v>
      </c>
    </row>
    <row r="10" spans="2:31" ht="13.5" customHeight="1" x14ac:dyDescent="0.25">
      <c r="B10" s="6" t="s">
        <v>47</v>
      </c>
      <c r="C10" s="19">
        <v>4047</v>
      </c>
      <c r="D10" s="19">
        <v>4233</v>
      </c>
      <c r="E10" s="19">
        <v>4098</v>
      </c>
      <c r="F10" s="19">
        <v>3739</v>
      </c>
      <c r="G10" s="19">
        <v>2465</v>
      </c>
      <c r="H10" s="19">
        <v>4214</v>
      </c>
      <c r="I10" s="19">
        <v>3923</v>
      </c>
      <c r="J10" s="39">
        <v>4637</v>
      </c>
      <c r="K10" s="39">
        <v>4727</v>
      </c>
      <c r="L10" s="39">
        <v>5383</v>
      </c>
      <c r="M10" s="39">
        <v>5932</v>
      </c>
      <c r="N10" s="38">
        <v>6496</v>
      </c>
      <c r="O10" s="38">
        <v>7139</v>
      </c>
      <c r="P10" s="38">
        <v>7486</v>
      </c>
      <c r="Q10" s="38">
        <v>8398</v>
      </c>
      <c r="R10" s="38">
        <v>8274</v>
      </c>
      <c r="S10" s="38">
        <v>9861</v>
      </c>
      <c r="T10" s="38">
        <v>12718</v>
      </c>
      <c r="U10" s="38">
        <v>13876.2</v>
      </c>
      <c r="V10" s="38">
        <v>11526.5</v>
      </c>
      <c r="W10" s="38">
        <v>11450</v>
      </c>
      <c r="X10" s="38">
        <v>11771</v>
      </c>
      <c r="Y10" s="38">
        <v>12745</v>
      </c>
      <c r="Z10" s="38">
        <v>12266</v>
      </c>
      <c r="AA10" s="38">
        <v>10166.449391304348</v>
      </c>
      <c r="AB10" s="38">
        <v>16391.626309345666</v>
      </c>
      <c r="AC10" s="92">
        <v>20099.62361111111</v>
      </c>
      <c r="AD10" s="92">
        <v>18325.961805555555</v>
      </c>
      <c r="AE10" s="92">
        <v>15407</v>
      </c>
    </row>
    <row r="11" spans="2:31" ht="13.5" customHeight="1" x14ac:dyDescent="0.25">
      <c r="B11" s="6" t="s">
        <v>48</v>
      </c>
      <c r="C11" s="19">
        <v>30427</v>
      </c>
      <c r="D11" s="19">
        <v>32315</v>
      </c>
      <c r="E11" s="19">
        <v>33854</v>
      </c>
      <c r="F11" s="19">
        <v>32460</v>
      </c>
      <c r="G11" s="19">
        <v>30228</v>
      </c>
      <c r="H11" s="19">
        <v>32897</v>
      </c>
      <c r="I11" s="19">
        <v>33987</v>
      </c>
      <c r="J11" s="39">
        <v>34501</v>
      </c>
      <c r="K11" s="39">
        <v>36556</v>
      </c>
      <c r="L11" s="39">
        <v>59345</v>
      </c>
      <c r="M11" s="39">
        <v>68351</v>
      </c>
      <c r="N11" s="38">
        <v>73060</v>
      </c>
      <c r="O11" s="38">
        <v>72215</v>
      </c>
      <c r="P11" s="38">
        <v>83484</v>
      </c>
      <c r="Q11" s="38">
        <v>90145</v>
      </c>
      <c r="R11" s="38">
        <v>96673</v>
      </c>
      <c r="S11" s="38">
        <v>98034</v>
      </c>
      <c r="T11" s="38">
        <v>96531</v>
      </c>
      <c r="U11" s="38">
        <v>97209.7</v>
      </c>
      <c r="V11" s="38">
        <v>94852.25</v>
      </c>
      <c r="W11" s="38">
        <v>94408</v>
      </c>
      <c r="X11" s="38">
        <v>97865</v>
      </c>
      <c r="Y11" s="38">
        <v>103618</v>
      </c>
      <c r="Z11" s="38">
        <v>97572</v>
      </c>
      <c r="AA11" s="38">
        <v>31090.407304347827</v>
      </c>
      <c r="AB11" s="38">
        <v>83374.360223098891</v>
      </c>
      <c r="AC11" s="92">
        <v>119700.91666666667</v>
      </c>
      <c r="AD11" s="92">
        <v>135396.95833333334</v>
      </c>
      <c r="AE11" s="92">
        <v>131876</v>
      </c>
    </row>
    <row r="12" spans="2:31" ht="13.5" customHeight="1" x14ac:dyDescent="0.25">
      <c r="B12" s="6" t="s">
        <v>49</v>
      </c>
      <c r="C12" s="32" t="s">
        <v>0</v>
      </c>
      <c r="D12" s="32" t="s">
        <v>0</v>
      </c>
      <c r="E12" s="32" t="s">
        <v>0</v>
      </c>
      <c r="F12" s="32" t="s">
        <v>0</v>
      </c>
      <c r="G12" s="19">
        <v>0</v>
      </c>
      <c r="H12" s="19">
        <v>17916</v>
      </c>
      <c r="I12" s="19">
        <v>22321</v>
      </c>
      <c r="J12" s="39">
        <v>26291</v>
      </c>
      <c r="K12" s="39">
        <v>30945</v>
      </c>
      <c r="L12" s="39">
        <v>32453</v>
      </c>
      <c r="M12" s="39">
        <v>38475</v>
      </c>
      <c r="N12" s="38">
        <v>43803</v>
      </c>
      <c r="O12" s="38">
        <v>46638</v>
      </c>
      <c r="P12" s="38">
        <v>45075</v>
      </c>
      <c r="Q12" s="38">
        <v>48607</v>
      </c>
      <c r="R12" s="38">
        <v>52704</v>
      </c>
      <c r="S12" s="38">
        <v>57038</v>
      </c>
      <c r="T12" s="38">
        <v>63651</v>
      </c>
      <c r="U12" s="38">
        <v>71442.95</v>
      </c>
      <c r="V12" s="38">
        <v>76225.75</v>
      </c>
      <c r="W12" s="38">
        <v>80714</v>
      </c>
      <c r="X12" s="38">
        <v>84267</v>
      </c>
      <c r="Y12" s="38">
        <v>86209</v>
      </c>
      <c r="Z12" s="38">
        <v>292729</v>
      </c>
      <c r="AA12" s="38">
        <v>59019.676591304349</v>
      </c>
      <c r="AB12" s="38">
        <v>110930.49911576656</v>
      </c>
      <c r="AC12" s="92">
        <v>118116.245</v>
      </c>
      <c r="AD12" s="92">
        <v>122254.46249999999</v>
      </c>
      <c r="AE12" s="92">
        <v>120255</v>
      </c>
    </row>
    <row r="13" spans="2:31" ht="13.5" customHeight="1" x14ac:dyDescent="0.25">
      <c r="B13" s="6" t="s">
        <v>44</v>
      </c>
      <c r="C13" s="19">
        <v>15507</v>
      </c>
      <c r="D13" s="19">
        <v>23405</v>
      </c>
      <c r="E13" s="19">
        <v>41021</v>
      </c>
      <c r="F13" s="19">
        <v>46917</v>
      </c>
      <c r="G13" s="19">
        <v>60740</v>
      </c>
      <c r="H13" s="19">
        <v>38807</v>
      </c>
      <c r="I13" s="19">
        <v>44091</v>
      </c>
      <c r="J13" s="39">
        <v>52042</v>
      </c>
      <c r="K13" s="39">
        <v>55507</v>
      </c>
      <c r="L13" s="39">
        <v>20678</v>
      </c>
      <c r="M13" s="39">
        <v>24068</v>
      </c>
      <c r="N13" s="38">
        <v>26302</v>
      </c>
      <c r="O13" s="38">
        <v>24208</v>
      </c>
      <c r="P13" s="38">
        <v>37720</v>
      </c>
      <c r="Q13" s="38">
        <v>33993</v>
      </c>
      <c r="R13" s="38">
        <v>47387</v>
      </c>
      <c r="S13" s="38">
        <v>60746</v>
      </c>
      <c r="T13" s="38">
        <v>46246</v>
      </c>
      <c r="U13" s="38">
        <v>51482.2</v>
      </c>
      <c r="V13" s="38">
        <v>42717.25</v>
      </c>
      <c r="W13" s="38">
        <v>50788</v>
      </c>
      <c r="X13" s="38">
        <v>58846</v>
      </c>
      <c r="Y13" s="38">
        <v>59651</v>
      </c>
      <c r="Z13" s="38">
        <v>52061</v>
      </c>
      <c r="AA13" s="38">
        <v>31031.005565217391</v>
      </c>
      <c r="AB13" s="38">
        <v>52626.456672561559</v>
      </c>
      <c r="AC13" s="92">
        <v>84529.748333333337</v>
      </c>
      <c r="AD13" s="92">
        <v>87837.154166666674</v>
      </c>
      <c r="AE13" s="92">
        <v>80609</v>
      </c>
    </row>
    <row r="14" spans="2:31" ht="13.5" customHeight="1" x14ac:dyDescent="0.25">
      <c r="B14" s="6"/>
      <c r="C14" s="19"/>
      <c r="D14" s="19"/>
      <c r="E14" s="19"/>
      <c r="F14" s="19"/>
      <c r="G14" s="19"/>
      <c r="H14" s="19"/>
      <c r="I14" s="6"/>
      <c r="J14" s="6"/>
      <c r="K14" s="6"/>
      <c r="L14" s="6"/>
      <c r="M14" s="6"/>
      <c r="N14" s="6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2:31" ht="13.5" customHeight="1" x14ac:dyDescent="0.25">
      <c r="C15" s="6"/>
      <c r="D15" s="6"/>
      <c r="E15" s="6"/>
      <c r="F15" s="6"/>
      <c r="G15" s="6"/>
      <c r="H15" s="19"/>
      <c r="I15" s="6"/>
      <c r="J15" s="6"/>
      <c r="K15" s="6"/>
      <c r="L15" s="6"/>
      <c r="M15" s="6"/>
      <c r="N15" s="6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2:31" ht="13.5" customHeight="1" x14ac:dyDescent="0.25">
      <c r="C16" s="6"/>
      <c r="D16" s="6"/>
      <c r="E16" s="6"/>
      <c r="F16" s="6"/>
      <c r="G16" s="6"/>
      <c r="H16" s="19"/>
      <c r="I16" s="6"/>
      <c r="J16" s="6"/>
      <c r="K16" s="6"/>
      <c r="L16" s="6"/>
      <c r="M16" s="6"/>
      <c r="N16" s="6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2:31" x14ac:dyDescent="0.25">
      <c r="B17" s="47" t="s">
        <v>143</v>
      </c>
      <c r="C17" s="48"/>
      <c r="D17" s="48"/>
      <c r="E17" s="48"/>
      <c r="F17" s="48"/>
      <c r="G17" s="48"/>
      <c r="H17" s="54"/>
      <c r="I17" s="48"/>
      <c r="J17" s="48"/>
      <c r="K17" s="48"/>
      <c r="L17" s="48"/>
      <c r="M17" s="48"/>
      <c r="N17" s="48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</row>
    <row r="18" spans="2:31" x14ac:dyDescent="0.25">
      <c r="B18" s="50" t="s">
        <v>175</v>
      </c>
      <c r="C18" s="48"/>
      <c r="D18" s="48"/>
      <c r="E18" s="48"/>
      <c r="F18" s="48"/>
      <c r="G18" s="48"/>
      <c r="H18" s="54"/>
      <c r="I18" s="48"/>
      <c r="J18" s="48"/>
      <c r="K18" s="48"/>
      <c r="L18" s="48"/>
      <c r="M18" s="48"/>
      <c r="N18" s="48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</row>
    <row r="19" spans="2:31" x14ac:dyDescent="0.25">
      <c r="B19" s="50" t="s">
        <v>178</v>
      </c>
      <c r="C19" s="48"/>
      <c r="D19" s="48"/>
      <c r="E19" s="48"/>
      <c r="F19" s="48"/>
      <c r="G19" s="48"/>
      <c r="H19" s="54"/>
      <c r="I19" s="48"/>
      <c r="J19" s="48"/>
      <c r="K19" s="48"/>
      <c r="L19" s="48"/>
      <c r="M19" s="48"/>
      <c r="N19" s="48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</row>
    <row r="20" spans="2:31" x14ac:dyDescent="0.25">
      <c r="B20" s="48"/>
      <c r="C20" s="48"/>
      <c r="D20" s="48"/>
      <c r="E20" s="48"/>
      <c r="F20" s="48"/>
      <c r="G20" s="48"/>
      <c r="H20" s="54"/>
      <c r="I20" s="48"/>
      <c r="J20" s="48"/>
      <c r="K20" s="48"/>
      <c r="L20" s="48"/>
      <c r="M20" s="48"/>
      <c r="N20" s="48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</row>
    <row r="21" spans="2:31" x14ac:dyDescent="0.25">
      <c r="B21" s="51" t="s">
        <v>125</v>
      </c>
      <c r="C21" s="56" t="s">
        <v>128</v>
      </c>
      <c r="D21" s="51"/>
      <c r="E21" s="51"/>
      <c r="F21" s="57"/>
      <c r="G21" s="56"/>
      <c r="H21" s="51"/>
      <c r="I21" s="51"/>
      <c r="J21" s="56"/>
      <c r="K21" s="56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</row>
    <row r="22" spans="2:31" x14ac:dyDescent="0.25">
      <c r="B22" s="51"/>
      <c r="C22" s="53">
        <v>1997</v>
      </c>
      <c r="D22" s="53">
        <v>1998</v>
      </c>
      <c r="E22" s="53">
        <v>1999</v>
      </c>
      <c r="F22" s="53">
        <v>2000</v>
      </c>
      <c r="G22" s="53">
        <v>2001</v>
      </c>
      <c r="H22" s="53">
        <v>2002</v>
      </c>
      <c r="I22" s="53">
        <v>2003</v>
      </c>
      <c r="J22" s="53">
        <v>2004</v>
      </c>
      <c r="K22" s="53">
        <v>2005</v>
      </c>
      <c r="L22" s="53">
        <v>2006</v>
      </c>
      <c r="M22" s="53">
        <v>2007</v>
      </c>
      <c r="N22" s="53">
        <v>2008</v>
      </c>
      <c r="O22" s="53">
        <v>2009</v>
      </c>
      <c r="P22" s="53">
        <f t="shared" ref="P22:U22" si="1">P7</f>
        <v>2010</v>
      </c>
      <c r="Q22" s="53">
        <f t="shared" si="1"/>
        <v>2011</v>
      </c>
      <c r="R22" s="53">
        <f t="shared" si="1"/>
        <v>2012</v>
      </c>
      <c r="S22" s="53">
        <f t="shared" si="1"/>
        <v>2013</v>
      </c>
      <c r="T22" s="53">
        <f t="shared" si="1"/>
        <v>2014</v>
      </c>
      <c r="U22" s="53">
        <f t="shared" si="1"/>
        <v>2015</v>
      </c>
      <c r="V22" s="53">
        <f>V7</f>
        <v>2016</v>
      </c>
      <c r="W22" s="53">
        <f>W7</f>
        <v>2017</v>
      </c>
      <c r="X22" s="53">
        <v>2018</v>
      </c>
      <c r="Y22" s="53">
        <v>2019</v>
      </c>
      <c r="Z22" s="53">
        <f>+Y22+1</f>
        <v>2020</v>
      </c>
      <c r="AA22" s="53">
        <f>+Z22+1</f>
        <v>2021</v>
      </c>
      <c r="AB22" s="53">
        <f>+AA22+1</f>
        <v>2022</v>
      </c>
      <c r="AC22" s="53">
        <f>+AB22+1</f>
        <v>2023</v>
      </c>
      <c r="AD22" s="53">
        <f t="shared" ref="AD22:AE22" si="2">+AC22+1</f>
        <v>2024</v>
      </c>
      <c r="AE22" s="53">
        <f t="shared" si="2"/>
        <v>2025</v>
      </c>
    </row>
    <row r="23" spans="2:31" x14ac:dyDescent="0.25">
      <c r="B23" s="6" t="s">
        <v>45</v>
      </c>
      <c r="C23" s="19">
        <v>405.1</v>
      </c>
      <c r="D23" s="19">
        <v>484.4</v>
      </c>
      <c r="E23" s="19">
        <v>580.20000000000005</v>
      </c>
      <c r="F23" s="19">
        <v>594.66200000000003</v>
      </c>
      <c r="G23" s="19">
        <v>646.62535199999991</v>
      </c>
      <c r="H23" s="19">
        <v>691.1906423344509</v>
      </c>
      <c r="I23" s="19">
        <v>701.9</v>
      </c>
      <c r="J23" s="19">
        <v>840.9</v>
      </c>
      <c r="K23" s="19">
        <v>901.7</v>
      </c>
      <c r="L23" s="19">
        <v>1031.9000000000001</v>
      </c>
      <c r="M23" s="19">
        <v>1148.9000000000001</v>
      </c>
      <c r="N23" s="19">
        <v>1264.4000000000001</v>
      </c>
      <c r="O23" s="19">
        <v>1248.0999999999999</v>
      </c>
      <c r="P23" s="19">
        <v>1359</v>
      </c>
      <c r="Q23" s="19">
        <v>1522.1</v>
      </c>
      <c r="R23" s="19">
        <v>1684.9</v>
      </c>
      <c r="S23" s="19">
        <v>1801.5</v>
      </c>
      <c r="T23" s="19">
        <v>1854.3190241746399</v>
      </c>
      <c r="U23" s="19">
        <v>2002.96485437821</v>
      </c>
      <c r="V23" s="19">
        <v>2043.508105676</v>
      </c>
      <c r="W23" s="19">
        <v>2078.8919979673683</v>
      </c>
      <c r="X23" s="19">
        <v>2198.8611608924543</v>
      </c>
      <c r="Y23" s="19">
        <v>2298.9281077959999</v>
      </c>
      <c r="Z23" s="19">
        <v>2302.5662864483884</v>
      </c>
      <c r="AA23" s="19">
        <v>773.78802688841336</v>
      </c>
      <c r="AB23" s="19">
        <v>2098.2771570466793</v>
      </c>
      <c r="AC23" s="89">
        <v>2633.9929534151393</v>
      </c>
      <c r="AD23" s="89">
        <v>3054.4851067037553</v>
      </c>
      <c r="AE23" s="89">
        <v>3035.518875579382</v>
      </c>
    </row>
    <row r="24" spans="2:31" x14ac:dyDescent="0.25">
      <c r="B24" s="6" t="s">
        <v>46</v>
      </c>
      <c r="C24" s="19">
        <v>141.30000000000001</v>
      </c>
      <c r="D24" s="19">
        <v>163.30000000000001</v>
      </c>
      <c r="E24" s="19">
        <v>154.1</v>
      </c>
      <c r="F24" s="19">
        <v>157.809</v>
      </c>
      <c r="G24" s="19">
        <v>142.5</v>
      </c>
      <c r="H24" s="19">
        <v>180.73309095438913</v>
      </c>
      <c r="I24" s="19">
        <v>175</v>
      </c>
      <c r="J24" s="19">
        <v>192.3</v>
      </c>
      <c r="K24" s="19">
        <v>186.8</v>
      </c>
      <c r="L24" s="19">
        <v>283.10000000000002</v>
      </c>
      <c r="M24" s="19">
        <v>318.3</v>
      </c>
      <c r="N24" s="19">
        <v>323.60000000000002</v>
      </c>
      <c r="O24" s="19">
        <v>275.2</v>
      </c>
      <c r="P24" s="19">
        <v>295.7</v>
      </c>
      <c r="Q24" s="19">
        <v>315.8</v>
      </c>
      <c r="R24" s="19">
        <v>325.10000000000002</v>
      </c>
      <c r="S24" s="19">
        <v>330</v>
      </c>
      <c r="T24" s="19">
        <v>340.48661844572001</v>
      </c>
      <c r="U24" s="19">
        <v>331.11124431485501</v>
      </c>
      <c r="V24" s="19">
        <v>329.54042657700001</v>
      </c>
      <c r="W24" s="19">
        <v>319.84506398723425</v>
      </c>
      <c r="X24" s="19">
        <v>322.95153879669886</v>
      </c>
      <c r="Y24" s="19">
        <v>340.69064907730871</v>
      </c>
      <c r="Z24" s="19">
        <v>163.35888456341635</v>
      </c>
      <c r="AA24" s="19">
        <v>165.50438323851947</v>
      </c>
      <c r="AB24" s="19">
        <v>427.03020527351094</v>
      </c>
      <c r="AC24" s="89">
        <v>379.41515425549505</v>
      </c>
      <c r="AD24" s="89">
        <v>424.03223253123207</v>
      </c>
      <c r="AE24" s="89">
        <v>389.0908466054604</v>
      </c>
    </row>
    <row r="25" spans="2:31" x14ac:dyDescent="0.25">
      <c r="B25" s="6" t="s">
        <v>47</v>
      </c>
      <c r="C25" s="19">
        <v>54.5</v>
      </c>
      <c r="D25" s="19">
        <v>60.8</v>
      </c>
      <c r="E25" s="19">
        <v>102.3</v>
      </c>
      <c r="F25" s="19">
        <v>90.83</v>
      </c>
      <c r="G25" s="19">
        <v>74.099999999999994</v>
      </c>
      <c r="H25" s="19">
        <v>92.692866633491803</v>
      </c>
      <c r="I25" s="19">
        <v>85.1</v>
      </c>
      <c r="J25" s="19">
        <v>112.1</v>
      </c>
      <c r="K25" s="19">
        <v>116.8</v>
      </c>
      <c r="L25" s="19">
        <v>144.80000000000001</v>
      </c>
      <c r="M25" s="19">
        <v>153.9</v>
      </c>
      <c r="N25" s="19">
        <v>145</v>
      </c>
      <c r="O25" s="19">
        <v>139.30000000000001</v>
      </c>
      <c r="P25" s="19">
        <v>130.30000000000001</v>
      </c>
      <c r="Q25" s="19">
        <v>159.30000000000001</v>
      </c>
      <c r="R25" s="19">
        <v>156.1</v>
      </c>
      <c r="S25" s="19">
        <v>162</v>
      </c>
      <c r="T25" s="19">
        <v>185.55129931488699</v>
      </c>
      <c r="U25" s="19">
        <v>197.569263037067</v>
      </c>
      <c r="V25" s="19">
        <v>199.75558718400001</v>
      </c>
      <c r="W25" s="19">
        <v>202.57119352030477</v>
      </c>
      <c r="X25" s="19">
        <v>210.41494721508857</v>
      </c>
      <c r="Y25" s="19">
        <v>228.75983207302215</v>
      </c>
      <c r="Z25" s="19">
        <v>175.9046384625299</v>
      </c>
      <c r="AA25" s="19">
        <v>138.51362542790139</v>
      </c>
      <c r="AB25" s="19">
        <v>241.80665297843359</v>
      </c>
      <c r="AC25" s="89">
        <v>237.87427213480399</v>
      </c>
      <c r="AD25" s="89">
        <v>206.04228404043218</v>
      </c>
      <c r="AE25" s="89">
        <v>213.46460676057313</v>
      </c>
    </row>
    <row r="26" spans="2:31" x14ac:dyDescent="0.25">
      <c r="B26" s="6" t="s">
        <v>48</v>
      </c>
      <c r="C26" s="19">
        <v>141.80000000000001</v>
      </c>
      <c r="D26" s="19">
        <v>164</v>
      </c>
      <c r="E26" s="19">
        <v>163.4</v>
      </c>
      <c r="F26" s="19">
        <v>153.83099999999999</v>
      </c>
      <c r="G26" s="19">
        <v>157.9</v>
      </c>
      <c r="H26" s="19">
        <v>185.84356222925686</v>
      </c>
      <c r="I26" s="19">
        <v>182</v>
      </c>
      <c r="J26" s="19">
        <v>198.1</v>
      </c>
      <c r="K26" s="19">
        <v>230.8</v>
      </c>
      <c r="L26" s="19">
        <v>357.3</v>
      </c>
      <c r="M26" s="19">
        <v>407.3</v>
      </c>
      <c r="N26" s="19">
        <v>507.5</v>
      </c>
      <c r="O26" s="19">
        <v>537.5</v>
      </c>
      <c r="P26" s="19">
        <v>594.1</v>
      </c>
      <c r="Q26" s="19">
        <v>675.7</v>
      </c>
      <c r="R26" s="19">
        <v>743</v>
      </c>
      <c r="S26" s="19">
        <v>787.5</v>
      </c>
      <c r="T26" s="19">
        <v>844.96849012900896</v>
      </c>
      <c r="U26" s="19">
        <v>938.76970027352695</v>
      </c>
      <c r="V26" s="19">
        <v>980.790994071</v>
      </c>
      <c r="W26" s="19">
        <v>965.91741902220747</v>
      </c>
      <c r="X26" s="19">
        <v>1026.8400479912541</v>
      </c>
      <c r="Y26" s="19">
        <v>1066.8003560881791</v>
      </c>
      <c r="Z26" s="19">
        <v>483.38381541670361</v>
      </c>
      <c r="AA26" s="19">
        <v>213.24163166368561</v>
      </c>
      <c r="AB26" s="19">
        <v>744.84448253314326</v>
      </c>
      <c r="AC26" s="89">
        <v>1155.2716969247695</v>
      </c>
      <c r="AD26" s="89">
        <v>1507.0853213675821</v>
      </c>
      <c r="AE26" s="89">
        <v>1469.9623180288784</v>
      </c>
    </row>
    <row r="27" spans="2:31" x14ac:dyDescent="0.25">
      <c r="B27" s="6" t="s">
        <v>49</v>
      </c>
      <c r="C27" s="19" t="s">
        <v>0</v>
      </c>
      <c r="D27" s="19" t="s">
        <v>0</v>
      </c>
      <c r="E27" s="19" t="s">
        <v>0</v>
      </c>
      <c r="F27" s="19" t="s">
        <v>0</v>
      </c>
      <c r="G27" s="19">
        <v>0</v>
      </c>
      <c r="H27" s="19">
        <v>81.430136345134258</v>
      </c>
      <c r="I27" s="19">
        <v>103</v>
      </c>
      <c r="J27" s="19">
        <v>118.8</v>
      </c>
      <c r="K27" s="19">
        <v>130.6</v>
      </c>
      <c r="L27" s="19">
        <v>148.9</v>
      </c>
      <c r="M27" s="19">
        <v>177.3</v>
      </c>
      <c r="N27" s="19">
        <v>196</v>
      </c>
      <c r="O27" s="19">
        <v>205</v>
      </c>
      <c r="P27" s="19">
        <v>202.9</v>
      </c>
      <c r="Q27" s="19">
        <v>254.6</v>
      </c>
      <c r="R27" s="19">
        <v>262.10000000000002</v>
      </c>
      <c r="S27" s="19">
        <v>290.2</v>
      </c>
      <c r="T27" s="19">
        <v>332.83289912000703</v>
      </c>
      <c r="U27" s="19">
        <v>383.68736754047598</v>
      </c>
      <c r="V27" s="19">
        <v>411.24821371500002</v>
      </c>
      <c r="W27" s="19">
        <v>435.81523128285698</v>
      </c>
      <c r="X27" s="19">
        <v>482.04813965634264</v>
      </c>
      <c r="Y27" s="19">
        <v>496.37535018128114</v>
      </c>
      <c r="Z27" s="19">
        <v>1242.5624347699081</v>
      </c>
      <c r="AA27" s="19">
        <v>169.95785742470417</v>
      </c>
      <c r="AB27" s="19">
        <v>522.60520499379584</v>
      </c>
      <c r="AC27" s="89">
        <v>598.11057311012166</v>
      </c>
      <c r="AD27" s="89">
        <v>650.83849495620552</v>
      </c>
      <c r="AE27" s="89">
        <v>690.49471591780696</v>
      </c>
    </row>
    <row r="28" spans="2:31" x14ac:dyDescent="0.25">
      <c r="B28" s="6" t="s">
        <v>44</v>
      </c>
      <c r="C28" s="19">
        <v>67.400000000000006</v>
      </c>
      <c r="D28" s="19">
        <v>96.3</v>
      </c>
      <c r="E28" s="19">
        <v>160.4</v>
      </c>
      <c r="F28" s="19">
        <v>192.19200000000001</v>
      </c>
      <c r="G28" s="19">
        <v>271.39999999999998</v>
      </c>
      <c r="H28" s="19">
        <v>150.49098617217874</v>
      </c>
      <c r="I28" s="19">
        <v>156.80000000000001</v>
      </c>
      <c r="J28" s="19">
        <v>219.7</v>
      </c>
      <c r="K28" s="19">
        <v>232</v>
      </c>
      <c r="L28" s="19">
        <v>92.8</v>
      </c>
      <c r="M28" s="19">
        <v>86.1</v>
      </c>
      <c r="N28" s="19">
        <v>86.7</v>
      </c>
      <c r="O28" s="19">
        <v>84.8</v>
      </c>
      <c r="P28" s="19">
        <v>130.9</v>
      </c>
      <c r="Q28" s="19">
        <v>110.6</v>
      </c>
      <c r="R28" s="19">
        <v>189.2</v>
      </c>
      <c r="S28" s="19">
        <v>231.9</v>
      </c>
      <c r="T28" s="19">
        <v>150.479717165019</v>
      </c>
      <c r="U28" s="19">
        <v>151.827279212283</v>
      </c>
      <c r="V28" s="19">
        <v>122.172884129</v>
      </c>
      <c r="W28" s="19">
        <v>154.74309015476481</v>
      </c>
      <c r="X28" s="19">
        <v>156.60648723306983</v>
      </c>
      <c r="Y28" s="19">
        <v>166.30192037620884</v>
      </c>
      <c r="Z28" s="19">
        <v>237.35651323583056</v>
      </c>
      <c r="AA28" s="19">
        <v>86.570529133602676</v>
      </c>
      <c r="AB28" s="19">
        <v>161.99061126779566</v>
      </c>
      <c r="AC28" s="89">
        <v>263.32125698994895</v>
      </c>
      <c r="AD28" s="89">
        <v>266.48677380830321</v>
      </c>
      <c r="AE28" s="89">
        <v>272.50638826666307</v>
      </c>
    </row>
    <row r="29" spans="2:31" x14ac:dyDescent="0.25">
      <c r="C29" s="6"/>
      <c r="D29" s="6"/>
      <c r="E29" s="6"/>
      <c r="F29" s="6"/>
      <c r="M29" s="6"/>
      <c r="N29" s="1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2:31" x14ac:dyDescent="0.25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2:31" x14ac:dyDescent="0.25">
      <c r="B31" s="14" t="str">
        <f>'Tab 1'!B46</f>
        <v>"Kilde: Finans Norge Skadestatistikk for landbasert forsikring, oppdatet per 31.12.2025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1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2:31" x14ac:dyDescent="0.25">
      <c r="B32" s="21" t="str">
        <f>'Tab 1'!B47</f>
        <v xml:space="preserve">"Source: Finance Norway Non life claims statistics 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1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2:24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1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2:24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1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2:24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2:24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1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2:24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1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2:24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2:24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2:24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2:24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5" fitToWidth="2" orientation="landscape" r:id="rId1"/>
  <headerFooter alignWithMargins="0"/>
  <colBreaks count="1" manualBreakCount="1">
    <brk id="9" min="1" max="3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7A609-E256-4BD3-9280-8DD66B592F03}">
  <sheetPr codeName="Ark10"/>
  <dimension ref="B1:AE33"/>
  <sheetViews>
    <sheetView showGridLines="0" showRowColHeaders="0" showOutlineSymbols="0" zoomScale="80" zoomScaleNormal="80" zoomScaleSheetLayoutView="90" workbookViewId="0">
      <pane xSplit="2" topLeftCell="K1" activePane="topRight" state="frozen"/>
      <selection activeCell="C23" sqref="C23:AB26"/>
      <selection pane="topRight" activeCell="R38" sqref="R37:R38"/>
    </sheetView>
  </sheetViews>
  <sheetFormatPr defaultColWidth="9.21875" defaultRowHeight="12.6" x14ac:dyDescent="0.2"/>
  <cols>
    <col min="1" max="1" width="4.77734375" style="7" customWidth="1"/>
    <col min="2" max="2" width="54.21875" style="7" bestFit="1" customWidth="1"/>
    <col min="3" max="29" width="12.77734375" style="7" customWidth="1"/>
    <col min="30" max="16384" width="9.21875" style="7"/>
  </cols>
  <sheetData>
    <row r="1" spans="2:31" ht="13.5" customHeight="1" x14ac:dyDescent="0.3">
      <c r="B1" s="1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2:31" ht="13.5" customHeight="1" x14ac:dyDescent="0.2">
      <c r="B2" s="47" t="s">
        <v>144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</row>
    <row r="3" spans="2:31" ht="13.5" customHeight="1" x14ac:dyDescent="0.2">
      <c r="B3" s="50" t="s">
        <v>181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2:31" ht="13.5" customHeight="1" x14ac:dyDescent="0.2">
      <c r="B4" s="50" t="s">
        <v>180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</row>
    <row r="5" spans="2:31" ht="13.5" customHeight="1" x14ac:dyDescent="0.2">
      <c r="B5" s="50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2:31" ht="13.5" customHeight="1" x14ac:dyDescent="0.2">
      <c r="B6" s="51" t="s">
        <v>125</v>
      </c>
      <c r="C6" s="51" t="s">
        <v>167</v>
      </c>
      <c r="D6" s="51"/>
      <c r="E6" s="51"/>
      <c r="F6" s="51"/>
      <c r="G6" s="51"/>
      <c r="H6" s="51"/>
      <c r="I6" s="51"/>
      <c r="J6" s="51"/>
      <c r="K6" s="51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</row>
    <row r="7" spans="2:31" ht="13.5" customHeight="1" x14ac:dyDescent="0.2">
      <c r="B7" s="51"/>
      <c r="C7" s="53">
        <v>1997</v>
      </c>
      <c r="D7" s="53">
        <v>1998</v>
      </c>
      <c r="E7" s="53">
        <v>1999</v>
      </c>
      <c r="F7" s="53">
        <v>2000</v>
      </c>
      <c r="G7" s="53">
        <v>2001</v>
      </c>
      <c r="H7" s="53">
        <v>2002</v>
      </c>
      <c r="I7" s="53">
        <v>2003</v>
      </c>
      <c r="J7" s="53">
        <v>2004</v>
      </c>
      <c r="K7" s="53">
        <v>2005</v>
      </c>
      <c r="L7" s="53">
        <v>2006</v>
      </c>
      <c r="M7" s="53">
        <v>2007</v>
      </c>
      <c r="N7" s="53">
        <v>2008</v>
      </c>
      <c r="O7" s="53">
        <v>2009</v>
      </c>
      <c r="P7" s="53">
        <v>2010</v>
      </c>
      <c r="Q7" s="53">
        <v>2011</v>
      </c>
      <c r="R7" s="53">
        <v>2012</v>
      </c>
      <c r="S7" s="53">
        <f>R7+1</f>
        <v>2013</v>
      </c>
      <c r="T7" s="53">
        <f>S7+1</f>
        <v>2014</v>
      </c>
      <c r="U7" s="53">
        <f>T7+1</f>
        <v>2015</v>
      </c>
      <c r="V7" s="53">
        <f>U7+1</f>
        <v>2016</v>
      </c>
      <c r="W7" s="53">
        <f>V7+1</f>
        <v>2017</v>
      </c>
      <c r="X7" s="53">
        <v>2018</v>
      </c>
      <c r="Y7" s="53">
        <v>2019</v>
      </c>
      <c r="Z7" s="53">
        <f>+Y7+1</f>
        <v>2020</v>
      </c>
      <c r="AA7" s="53">
        <f>+Z7+1</f>
        <v>2021</v>
      </c>
      <c r="AB7" s="53">
        <f>+AA7+1</f>
        <v>2022</v>
      </c>
      <c r="AC7" s="53">
        <f>+AB7+1</f>
        <v>2023</v>
      </c>
      <c r="AD7" s="53">
        <f t="shared" ref="AD7:AE7" si="0">+AC7+1</f>
        <v>2024</v>
      </c>
      <c r="AE7" s="53">
        <f t="shared" si="0"/>
        <v>2025</v>
      </c>
    </row>
    <row r="8" spans="2:31" ht="13.5" customHeight="1" x14ac:dyDescent="0.2">
      <c r="B8" s="6" t="s">
        <v>39</v>
      </c>
      <c r="C8" s="19">
        <v>7542</v>
      </c>
      <c r="D8" s="19">
        <v>6193</v>
      </c>
      <c r="E8" s="19">
        <v>8660</v>
      </c>
      <c r="F8" s="19">
        <v>9304</v>
      </c>
      <c r="G8" s="19">
        <v>7663</v>
      </c>
      <c r="H8" s="19">
        <v>8783</v>
      </c>
      <c r="I8" s="19">
        <v>8979</v>
      </c>
      <c r="J8" s="39">
        <v>8397</v>
      </c>
      <c r="K8" s="39">
        <v>8381</v>
      </c>
      <c r="L8" s="39">
        <v>8371</v>
      </c>
      <c r="M8" s="39">
        <v>9438</v>
      </c>
      <c r="N8" s="38">
        <v>10242</v>
      </c>
      <c r="O8" s="38">
        <v>10707</v>
      </c>
      <c r="P8" s="38">
        <v>9476</v>
      </c>
      <c r="Q8" s="38">
        <v>9747</v>
      </c>
      <c r="R8" s="38">
        <v>8915</v>
      </c>
      <c r="S8" s="38">
        <v>9251</v>
      </c>
      <c r="T8" s="38">
        <v>10634</v>
      </c>
      <c r="U8" s="38">
        <v>10720.65475</v>
      </c>
      <c r="V8" s="38">
        <v>10018.849101247</v>
      </c>
      <c r="W8" s="38">
        <v>9835.3017456359103</v>
      </c>
      <c r="X8" s="38">
        <v>12077.194513715711</v>
      </c>
      <c r="Y8" s="38">
        <v>10785.192019950126</v>
      </c>
      <c r="Z8" s="38">
        <v>13466</v>
      </c>
      <c r="AA8" s="38">
        <v>12717.945965835412</v>
      </c>
      <c r="AB8" s="38">
        <v>11276.932267581047</v>
      </c>
      <c r="AC8" s="92">
        <v>11984.346633416459</v>
      </c>
      <c r="AD8" s="92">
        <v>13376.02493765586</v>
      </c>
      <c r="AE8" s="92">
        <v>12919</v>
      </c>
    </row>
    <row r="9" spans="2:31" ht="13.5" customHeight="1" x14ac:dyDescent="0.2">
      <c r="B9" s="6" t="s">
        <v>40</v>
      </c>
      <c r="C9" s="6">
        <v>183</v>
      </c>
      <c r="D9" s="6">
        <v>148</v>
      </c>
      <c r="E9" s="6">
        <v>198</v>
      </c>
      <c r="F9" s="6">
        <v>210</v>
      </c>
      <c r="G9" s="6">
        <v>95</v>
      </c>
      <c r="H9" s="6">
        <v>114</v>
      </c>
      <c r="I9" s="19">
        <v>162</v>
      </c>
      <c r="J9" s="39">
        <v>135</v>
      </c>
      <c r="K9" s="39">
        <v>118</v>
      </c>
      <c r="L9" s="39">
        <v>147</v>
      </c>
      <c r="M9" s="39">
        <v>146</v>
      </c>
      <c r="N9" s="38">
        <v>227</v>
      </c>
      <c r="O9" s="38">
        <v>196</v>
      </c>
      <c r="P9" s="38">
        <v>209</v>
      </c>
      <c r="Q9" s="38">
        <v>252</v>
      </c>
      <c r="R9" s="38">
        <v>181</v>
      </c>
      <c r="S9" s="38">
        <v>190</v>
      </c>
      <c r="T9" s="38">
        <v>238</v>
      </c>
      <c r="U9" s="38">
        <v>306.61500000000001</v>
      </c>
      <c r="V9" s="38">
        <v>236.87614895999999</v>
      </c>
      <c r="W9" s="38">
        <v>251.97450000000001</v>
      </c>
      <c r="X9" s="38">
        <v>316.09050000000002</v>
      </c>
      <c r="Y9" s="38">
        <v>308.33100000000002</v>
      </c>
      <c r="Z9" s="38">
        <v>369.60400000000004</v>
      </c>
      <c r="AA9" s="38">
        <v>291.84243322999998</v>
      </c>
      <c r="AB9" s="38">
        <v>275.00228392999998</v>
      </c>
      <c r="AC9" s="92">
        <v>219.86099999999999</v>
      </c>
      <c r="AD9" s="92">
        <v>226.60750000000002</v>
      </c>
      <c r="AE9" s="92">
        <v>228</v>
      </c>
    </row>
    <row r="10" spans="2:31" ht="13.5" customHeight="1" x14ac:dyDescent="0.2">
      <c r="B10" s="6" t="s">
        <v>41</v>
      </c>
      <c r="C10" s="6">
        <v>244</v>
      </c>
      <c r="D10" s="6">
        <v>205</v>
      </c>
      <c r="E10" s="6">
        <v>377</v>
      </c>
      <c r="F10" s="6">
        <v>294</v>
      </c>
      <c r="G10" s="6">
        <v>221</v>
      </c>
      <c r="H10" s="6">
        <v>273</v>
      </c>
      <c r="I10" s="19">
        <v>277</v>
      </c>
      <c r="J10" s="39">
        <v>252</v>
      </c>
      <c r="K10" s="39">
        <v>239</v>
      </c>
      <c r="L10" s="39">
        <v>283</v>
      </c>
      <c r="M10" s="39">
        <v>267</v>
      </c>
      <c r="N10" s="38">
        <v>225</v>
      </c>
      <c r="O10" s="38">
        <v>275</v>
      </c>
      <c r="P10" s="38">
        <v>281</v>
      </c>
      <c r="Q10" s="38">
        <v>263</v>
      </c>
      <c r="R10" s="38">
        <v>265</v>
      </c>
      <c r="S10" s="38">
        <v>279</v>
      </c>
      <c r="T10" s="38">
        <v>343</v>
      </c>
      <c r="U10" s="38">
        <v>338.64600000000002</v>
      </c>
      <c r="V10" s="38">
        <v>447.35045958400002</v>
      </c>
      <c r="W10" s="38">
        <v>273.38980000000004</v>
      </c>
      <c r="X10" s="38">
        <v>259.43619999999999</v>
      </c>
      <c r="Y10" s="38">
        <v>294.5324</v>
      </c>
      <c r="Z10" s="38">
        <v>315.64159999999998</v>
      </c>
      <c r="AA10" s="38">
        <v>282.73697329200002</v>
      </c>
      <c r="AB10" s="38">
        <v>244.80091357200001</v>
      </c>
      <c r="AC10" s="92">
        <v>306.14440000000002</v>
      </c>
      <c r="AD10" s="92">
        <v>331.04300000000001</v>
      </c>
      <c r="AE10" s="92">
        <v>268</v>
      </c>
    </row>
    <row r="11" spans="2:31" ht="13.5" customHeight="1" x14ac:dyDescent="0.2">
      <c r="B11" s="6" t="s">
        <v>42</v>
      </c>
      <c r="C11" s="19">
        <v>2414</v>
      </c>
      <c r="D11" s="19">
        <v>2093</v>
      </c>
      <c r="E11" s="19">
        <v>2653</v>
      </c>
      <c r="F11" s="19">
        <v>2673</v>
      </c>
      <c r="G11" s="19">
        <v>2192</v>
      </c>
      <c r="H11" s="19">
        <v>2944</v>
      </c>
      <c r="I11" s="19">
        <v>2986</v>
      </c>
      <c r="J11" s="39">
        <v>2814</v>
      </c>
      <c r="K11" s="39">
        <v>2557</v>
      </c>
      <c r="L11" s="39">
        <v>2051</v>
      </c>
      <c r="M11" s="39">
        <v>2187</v>
      </c>
      <c r="N11" s="38">
        <v>2206</v>
      </c>
      <c r="O11" s="38">
        <v>2422</v>
      </c>
      <c r="P11" s="38">
        <v>1950</v>
      </c>
      <c r="Q11" s="38">
        <v>1738</v>
      </c>
      <c r="R11" s="38">
        <v>1499</v>
      </c>
      <c r="S11" s="38">
        <v>1425</v>
      </c>
      <c r="T11" s="38">
        <v>1667</v>
      </c>
      <c r="U11" s="38">
        <v>1565.0562500000001</v>
      </c>
      <c r="V11" s="38">
        <v>1366.2855586000001</v>
      </c>
      <c r="W11" s="38">
        <v>1360.6543750000001</v>
      </c>
      <c r="X11" s="38">
        <v>1273.089375</v>
      </c>
      <c r="Y11" s="38">
        <v>1188.99125</v>
      </c>
      <c r="Z11" s="38">
        <v>1446.0149999999999</v>
      </c>
      <c r="AA11" s="38">
        <v>1106.9091246124999</v>
      </c>
      <c r="AB11" s="38">
        <v>1216.5085647374999</v>
      </c>
      <c r="AC11" s="92">
        <v>1512.72875</v>
      </c>
      <c r="AD11" s="92">
        <v>1919.778125</v>
      </c>
      <c r="AE11" s="92">
        <v>1463</v>
      </c>
    </row>
    <row r="12" spans="2:31" ht="13.5" customHeight="1" x14ac:dyDescent="0.2">
      <c r="B12" s="6" t="s">
        <v>43</v>
      </c>
      <c r="C12" s="19">
        <v>3686</v>
      </c>
      <c r="D12" s="19">
        <v>3317</v>
      </c>
      <c r="E12" s="19">
        <v>4696</v>
      </c>
      <c r="F12" s="19">
        <v>5125</v>
      </c>
      <c r="G12" s="19">
        <v>4922</v>
      </c>
      <c r="H12" s="19">
        <v>4931</v>
      </c>
      <c r="I12" s="19">
        <v>4762</v>
      </c>
      <c r="J12" s="39">
        <v>4853</v>
      </c>
      <c r="K12" s="39">
        <v>5375</v>
      </c>
      <c r="L12" s="39">
        <v>4657</v>
      </c>
      <c r="M12" s="39">
        <v>5546</v>
      </c>
      <c r="N12" s="38">
        <v>5782</v>
      </c>
      <c r="O12" s="38">
        <v>5381</v>
      </c>
      <c r="P12" s="38">
        <v>4824</v>
      </c>
      <c r="Q12" s="38">
        <v>5046</v>
      </c>
      <c r="R12" s="38">
        <v>4567</v>
      </c>
      <c r="S12" s="38">
        <v>4289</v>
      </c>
      <c r="T12" s="38">
        <v>5252</v>
      </c>
      <c r="U12" s="38">
        <v>5084.2624999999998</v>
      </c>
      <c r="V12" s="38">
        <v>4753.3326067999997</v>
      </c>
      <c r="W12" s="38">
        <v>4984.05375</v>
      </c>
      <c r="X12" s="38">
        <v>6422.0837499999998</v>
      </c>
      <c r="Y12" s="38">
        <v>5801.2924999999996</v>
      </c>
      <c r="Z12" s="38">
        <v>7391.07</v>
      </c>
      <c r="AA12" s="38">
        <v>7814.2425815249999</v>
      </c>
      <c r="AB12" s="38">
        <v>6663.0399687749996</v>
      </c>
      <c r="AC12" s="92">
        <v>6449.0675000000001</v>
      </c>
      <c r="AD12" s="92">
        <v>7211.6312500000004</v>
      </c>
      <c r="AE12" s="92">
        <v>7073</v>
      </c>
    </row>
    <row r="13" spans="2:31" ht="13.5" customHeight="1" x14ac:dyDescent="0.2">
      <c r="B13" s="6" t="s">
        <v>44</v>
      </c>
      <c r="C13" s="19">
        <v>1495</v>
      </c>
      <c r="D13" s="19">
        <v>1264</v>
      </c>
      <c r="E13" s="19">
        <v>1614</v>
      </c>
      <c r="F13" s="19">
        <v>2081</v>
      </c>
      <c r="G13" s="19">
        <v>1665</v>
      </c>
      <c r="H13" s="19">
        <v>2400</v>
      </c>
      <c r="I13" s="19">
        <v>2823</v>
      </c>
      <c r="J13" s="39">
        <v>3607</v>
      </c>
      <c r="K13" s="39">
        <v>2472</v>
      </c>
      <c r="L13" s="39">
        <v>2101</v>
      </c>
      <c r="M13" s="39">
        <v>2153</v>
      </c>
      <c r="N13" s="38">
        <v>2753</v>
      </c>
      <c r="O13" s="38">
        <v>3257</v>
      </c>
      <c r="P13" s="38">
        <v>2966</v>
      </c>
      <c r="Q13" s="38">
        <v>3119</v>
      </c>
      <c r="R13" s="38">
        <v>3047</v>
      </c>
      <c r="S13" s="38">
        <v>3689</v>
      </c>
      <c r="T13" s="38">
        <v>3985</v>
      </c>
      <c r="U13" s="38">
        <v>4204.0749999999998</v>
      </c>
      <c r="V13" s="38">
        <v>3921.3807447999998</v>
      </c>
      <c r="W13" s="38">
        <v>3582.8724999999999</v>
      </c>
      <c r="X13" s="38">
        <v>4497.4524999999994</v>
      </c>
      <c r="Y13" s="38">
        <v>3958.6549999999997</v>
      </c>
      <c r="Z13" s="38">
        <v>5109.0200000000004</v>
      </c>
      <c r="AA13" s="38">
        <v>4350.2121661500005</v>
      </c>
      <c r="AB13" s="38">
        <v>4182.0114196499999</v>
      </c>
      <c r="AC13" s="92">
        <v>4872.3050000000003</v>
      </c>
      <c r="AD13" s="92">
        <v>5132.0375000000004</v>
      </c>
      <c r="AE13" s="92">
        <v>5012</v>
      </c>
    </row>
    <row r="14" spans="2:31" ht="13.5" customHeight="1" x14ac:dyDescent="0.2">
      <c r="B14" s="6"/>
      <c r="C14" s="19"/>
      <c r="D14" s="19"/>
      <c r="E14" s="19"/>
      <c r="F14" s="19"/>
      <c r="G14" s="19"/>
      <c r="H14" s="19"/>
      <c r="I14" s="6"/>
      <c r="J14" s="6"/>
      <c r="K14" s="6"/>
      <c r="L14" s="6"/>
      <c r="M14" s="6"/>
      <c r="N14" s="20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2:31" ht="13.5" customHeight="1" x14ac:dyDescent="0.2">
      <c r="D15" s="6"/>
      <c r="E15" s="6"/>
      <c r="F15" s="6"/>
      <c r="G15" s="6"/>
      <c r="H15" s="19"/>
      <c r="I15" s="6"/>
      <c r="J15" s="6"/>
      <c r="K15" s="6"/>
      <c r="L15" s="6"/>
      <c r="M15" s="6"/>
      <c r="N15" s="6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2:31" ht="13.5" customHeight="1" x14ac:dyDescent="0.2">
      <c r="D16" s="6"/>
      <c r="E16" s="6"/>
      <c r="F16" s="6"/>
      <c r="G16" s="6"/>
      <c r="H16" s="19"/>
      <c r="I16" s="6"/>
      <c r="J16" s="6"/>
      <c r="K16" s="6"/>
      <c r="L16" s="6"/>
      <c r="M16" s="6"/>
      <c r="N16" s="6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2:31" x14ac:dyDescent="0.2">
      <c r="B17" s="47" t="s">
        <v>145</v>
      </c>
      <c r="C17" s="48"/>
      <c r="D17" s="48"/>
      <c r="E17" s="48"/>
      <c r="F17" s="48"/>
      <c r="G17" s="48"/>
      <c r="H17" s="54"/>
      <c r="I17" s="48"/>
      <c r="J17" s="48"/>
      <c r="K17" s="48"/>
      <c r="L17" s="48"/>
      <c r="M17" s="48"/>
      <c r="N17" s="48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</row>
    <row r="18" spans="2:31" x14ac:dyDescent="0.2">
      <c r="B18" s="50" t="s">
        <v>182</v>
      </c>
      <c r="C18" s="48"/>
      <c r="D18" s="48"/>
      <c r="E18" s="48"/>
      <c r="F18" s="48"/>
      <c r="G18" s="48"/>
      <c r="H18" s="54"/>
      <c r="I18" s="48"/>
      <c r="J18" s="48"/>
      <c r="K18" s="48"/>
      <c r="L18" s="48"/>
      <c r="M18" s="48"/>
      <c r="N18" s="48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</row>
    <row r="19" spans="2:31" x14ac:dyDescent="0.2">
      <c r="B19" s="50" t="s">
        <v>180</v>
      </c>
      <c r="C19" s="48"/>
      <c r="D19" s="48"/>
      <c r="E19" s="48"/>
      <c r="F19" s="48"/>
      <c r="G19" s="48"/>
      <c r="H19" s="54"/>
      <c r="I19" s="48"/>
      <c r="J19" s="48"/>
      <c r="K19" s="48"/>
      <c r="L19" s="48"/>
      <c r="M19" s="48"/>
      <c r="N19" s="48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</row>
    <row r="20" spans="2:31" x14ac:dyDescent="0.2">
      <c r="B20" s="48"/>
      <c r="C20" s="48"/>
      <c r="D20" s="48"/>
      <c r="E20" s="48"/>
      <c r="F20" s="48"/>
      <c r="G20" s="48"/>
      <c r="H20" s="54"/>
      <c r="I20" s="48"/>
      <c r="J20" s="48"/>
      <c r="K20" s="48"/>
      <c r="L20" s="48"/>
      <c r="M20" s="48"/>
      <c r="N20" s="48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</row>
    <row r="21" spans="2:31" x14ac:dyDescent="0.2">
      <c r="B21" s="51" t="s">
        <v>125</v>
      </c>
      <c r="C21" s="56" t="s">
        <v>128</v>
      </c>
      <c r="D21" s="51"/>
      <c r="E21" s="51"/>
      <c r="F21" s="57"/>
      <c r="G21" s="56"/>
      <c r="H21" s="51"/>
      <c r="I21" s="51"/>
      <c r="J21" s="56"/>
      <c r="K21" s="56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</row>
    <row r="22" spans="2:31" x14ac:dyDescent="0.2">
      <c r="B22" s="51"/>
      <c r="C22" s="53">
        <v>1997</v>
      </c>
      <c r="D22" s="53">
        <v>1998</v>
      </c>
      <c r="E22" s="53">
        <v>1999</v>
      </c>
      <c r="F22" s="53">
        <v>2000</v>
      </c>
      <c r="G22" s="53">
        <v>2001</v>
      </c>
      <c r="H22" s="53">
        <v>2002</v>
      </c>
      <c r="I22" s="53">
        <v>2003</v>
      </c>
      <c r="J22" s="53">
        <v>2004</v>
      </c>
      <c r="K22" s="53">
        <v>2005</v>
      </c>
      <c r="L22" s="53">
        <v>2006</v>
      </c>
      <c r="M22" s="53">
        <v>2007</v>
      </c>
      <c r="N22" s="53">
        <v>2008</v>
      </c>
      <c r="O22" s="53">
        <v>2009</v>
      </c>
      <c r="P22" s="53">
        <f t="shared" ref="P22:U22" si="1">P7</f>
        <v>2010</v>
      </c>
      <c r="Q22" s="53">
        <f t="shared" si="1"/>
        <v>2011</v>
      </c>
      <c r="R22" s="53">
        <f t="shared" si="1"/>
        <v>2012</v>
      </c>
      <c r="S22" s="53">
        <f t="shared" si="1"/>
        <v>2013</v>
      </c>
      <c r="T22" s="53">
        <f t="shared" si="1"/>
        <v>2014</v>
      </c>
      <c r="U22" s="53">
        <f t="shared" si="1"/>
        <v>2015</v>
      </c>
      <c r="V22" s="53">
        <f>V7</f>
        <v>2016</v>
      </c>
      <c r="W22" s="53">
        <f>W7</f>
        <v>2017</v>
      </c>
      <c r="X22" s="53">
        <v>2018</v>
      </c>
      <c r="Y22" s="53">
        <v>2019</v>
      </c>
      <c r="Z22" s="53">
        <f>+Y22+1</f>
        <v>2020</v>
      </c>
      <c r="AA22" s="53">
        <f>+Z22+1</f>
        <v>2021</v>
      </c>
      <c r="AB22" s="53">
        <f>+AA22+1</f>
        <v>2022</v>
      </c>
      <c r="AC22" s="53">
        <f>+AB22+1</f>
        <v>2023</v>
      </c>
      <c r="AD22" s="53">
        <f t="shared" ref="AD22:AE22" si="2">+AC22+1</f>
        <v>2024</v>
      </c>
      <c r="AE22" s="53">
        <f t="shared" si="2"/>
        <v>2025</v>
      </c>
    </row>
    <row r="23" spans="2:31" x14ac:dyDescent="0.2">
      <c r="B23" s="6" t="s">
        <v>39</v>
      </c>
      <c r="C23" s="19">
        <v>166.5</v>
      </c>
      <c r="D23" s="19">
        <v>148.1</v>
      </c>
      <c r="E23" s="19">
        <v>232</v>
      </c>
      <c r="F23" s="19">
        <v>235.29400000000001</v>
      </c>
      <c r="G23" s="19">
        <v>225.42103999999918</v>
      </c>
      <c r="H23" s="19">
        <v>262.42899828323124</v>
      </c>
      <c r="I23" s="19">
        <v>276.39999999999998</v>
      </c>
      <c r="J23" s="70">
        <v>243.2</v>
      </c>
      <c r="K23" s="70">
        <v>281</v>
      </c>
      <c r="L23" s="70">
        <v>325.60000000000002</v>
      </c>
      <c r="M23" s="70">
        <v>370.9</v>
      </c>
      <c r="N23" s="19">
        <v>414.1</v>
      </c>
      <c r="O23" s="19">
        <v>451.2</v>
      </c>
      <c r="P23" s="19">
        <v>413.8</v>
      </c>
      <c r="Q23" s="19">
        <v>443.5</v>
      </c>
      <c r="R23" s="19">
        <v>394.8</v>
      </c>
      <c r="S23" s="19">
        <v>404.5</v>
      </c>
      <c r="T23" s="19">
        <v>477.56383193174702</v>
      </c>
      <c r="U23" s="19">
        <v>470.833949494813</v>
      </c>
      <c r="V23" s="19">
        <v>453.98179332199999</v>
      </c>
      <c r="W23" s="19">
        <v>468.76565664708272</v>
      </c>
      <c r="X23" s="19">
        <v>540.69659437321707</v>
      </c>
      <c r="Y23" s="19">
        <v>506.53855755591945</v>
      </c>
      <c r="Z23" s="19">
        <v>607.81922434697947</v>
      </c>
      <c r="AA23" s="19">
        <v>593.00593686028037</v>
      </c>
      <c r="AB23" s="19">
        <v>599.94610259804858</v>
      </c>
      <c r="AC23" s="89">
        <v>664.69741094885114</v>
      </c>
      <c r="AD23" s="89">
        <v>793.12534751089777</v>
      </c>
      <c r="AE23" s="89">
        <v>824.5477413946079</v>
      </c>
    </row>
    <row r="24" spans="2:31" x14ac:dyDescent="0.2">
      <c r="B24" s="6" t="s">
        <v>40</v>
      </c>
      <c r="C24" s="19">
        <v>1.2</v>
      </c>
      <c r="D24" s="19">
        <v>0.9</v>
      </c>
      <c r="E24" s="19">
        <v>1.1000000000000001</v>
      </c>
      <c r="F24" s="19">
        <v>1.258</v>
      </c>
      <c r="G24" s="19">
        <v>1.2645379999999999</v>
      </c>
      <c r="H24" s="19">
        <v>1.3763247724008576</v>
      </c>
      <c r="I24" s="19">
        <v>1.8</v>
      </c>
      <c r="J24" s="70">
        <v>1.8</v>
      </c>
      <c r="K24" s="70">
        <v>1.9</v>
      </c>
      <c r="L24" s="70">
        <v>2.1</v>
      </c>
      <c r="M24" s="70">
        <v>1.8</v>
      </c>
      <c r="N24" s="19">
        <v>6</v>
      </c>
      <c r="O24" s="19">
        <v>2.7</v>
      </c>
      <c r="P24" s="19">
        <v>2</v>
      </c>
      <c r="Q24" s="19">
        <v>2.5</v>
      </c>
      <c r="R24" s="19">
        <v>1.9</v>
      </c>
      <c r="S24" s="19">
        <v>2</v>
      </c>
      <c r="T24" s="19">
        <v>2.4255834282145798</v>
      </c>
      <c r="U24" s="19">
        <v>4.2717729962884503</v>
      </c>
      <c r="V24" s="19">
        <v>2.505784298</v>
      </c>
      <c r="W24" s="19">
        <v>2.9888742341862042</v>
      </c>
      <c r="X24" s="19">
        <v>4.690887210384215</v>
      </c>
      <c r="Y24" s="19">
        <v>7.1079572424110653</v>
      </c>
      <c r="Z24" s="19">
        <v>5.9674288797066719</v>
      </c>
      <c r="AA24" s="19">
        <v>4.3967812578006056</v>
      </c>
      <c r="AB24" s="19">
        <v>6.0730403122216252</v>
      </c>
      <c r="AC24" s="89">
        <v>3.4614617888267976</v>
      </c>
      <c r="AD24" s="89">
        <v>6.3047023627080918</v>
      </c>
      <c r="AE24" s="89">
        <v>7.5106929612486759</v>
      </c>
    </row>
    <row r="25" spans="2:31" x14ac:dyDescent="0.2">
      <c r="B25" s="6" t="s">
        <v>41</v>
      </c>
      <c r="C25" s="19">
        <v>12.5</v>
      </c>
      <c r="D25" s="19">
        <v>11.9</v>
      </c>
      <c r="E25" s="19">
        <v>26.9</v>
      </c>
      <c r="F25" s="19">
        <v>17.861000000000001</v>
      </c>
      <c r="G25" s="19">
        <v>19.132843999999995</v>
      </c>
      <c r="H25" s="19">
        <v>15.50605380450088</v>
      </c>
      <c r="I25" s="19">
        <v>29.3</v>
      </c>
      <c r="J25" s="70">
        <v>22.9</v>
      </c>
      <c r="K25" s="70">
        <v>32.200000000000003</v>
      </c>
      <c r="L25" s="70">
        <v>46.4</v>
      </c>
      <c r="M25" s="70">
        <v>30.3</v>
      </c>
      <c r="N25" s="19">
        <v>32.799999999999997</v>
      </c>
      <c r="O25" s="19">
        <v>49.4</v>
      </c>
      <c r="P25" s="19">
        <v>51.1</v>
      </c>
      <c r="Q25" s="19">
        <v>44.5</v>
      </c>
      <c r="R25" s="19">
        <v>40.1</v>
      </c>
      <c r="S25" s="19">
        <v>31.1</v>
      </c>
      <c r="T25" s="19">
        <v>40.554687245494101</v>
      </c>
      <c r="U25" s="19">
        <v>40.623181452141303</v>
      </c>
      <c r="V25" s="19">
        <v>29.545403823000001</v>
      </c>
      <c r="W25" s="19">
        <v>31.57427038837665</v>
      </c>
      <c r="X25" s="19">
        <v>30.739915328211762</v>
      </c>
      <c r="Y25" s="19">
        <v>27.304542334659359</v>
      </c>
      <c r="Z25" s="19">
        <v>26.560843062390411</v>
      </c>
      <c r="AA25" s="19">
        <v>32.676635325528288</v>
      </c>
      <c r="AB25" s="19">
        <v>41.588474536253699</v>
      </c>
      <c r="AC25" s="89">
        <v>47.426969885825031</v>
      </c>
      <c r="AD25" s="89">
        <v>51.813549965461789</v>
      </c>
      <c r="AE25" s="89">
        <v>57.531394054061963</v>
      </c>
    </row>
    <row r="26" spans="2:31" x14ac:dyDescent="0.2">
      <c r="B26" s="6" t="s">
        <v>42</v>
      </c>
      <c r="C26" s="19">
        <v>57.6</v>
      </c>
      <c r="D26" s="19">
        <v>50.6</v>
      </c>
      <c r="E26" s="19">
        <v>76.2</v>
      </c>
      <c r="F26" s="19">
        <v>73.478999999999999</v>
      </c>
      <c r="G26" s="19">
        <v>69.969129999999865</v>
      </c>
      <c r="H26" s="19">
        <v>101.27990617290968</v>
      </c>
      <c r="I26" s="19">
        <v>94.9</v>
      </c>
      <c r="J26" s="70">
        <v>74.5</v>
      </c>
      <c r="K26" s="70">
        <v>72.900000000000006</v>
      </c>
      <c r="L26" s="70">
        <v>67.7</v>
      </c>
      <c r="M26" s="70">
        <v>89.7</v>
      </c>
      <c r="N26" s="19">
        <v>98.2</v>
      </c>
      <c r="O26" s="19">
        <v>100.6</v>
      </c>
      <c r="P26" s="19">
        <v>85.3</v>
      </c>
      <c r="Q26" s="19">
        <v>82.7</v>
      </c>
      <c r="R26" s="19">
        <v>69.8</v>
      </c>
      <c r="S26" s="19">
        <v>61.7</v>
      </c>
      <c r="T26" s="19">
        <v>72.5369897779794</v>
      </c>
      <c r="U26" s="19">
        <v>66.485574938411901</v>
      </c>
      <c r="V26" s="19">
        <v>60.209540357999998</v>
      </c>
      <c r="W26" s="19">
        <v>63.538101099784932</v>
      </c>
      <c r="X26" s="19">
        <v>59.013278673136305</v>
      </c>
      <c r="Y26" s="19">
        <v>61.88728937561298</v>
      </c>
      <c r="Z26" s="19">
        <v>71.392452973212713</v>
      </c>
      <c r="AA26" s="19">
        <v>55.697563804012276</v>
      </c>
      <c r="AB26" s="19">
        <v>69.98089542611072</v>
      </c>
      <c r="AC26" s="89">
        <v>97.940380350883515</v>
      </c>
      <c r="AD26" s="89">
        <v>145.53911429526457</v>
      </c>
      <c r="AE26" s="89">
        <v>117.75170121683789</v>
      </c>
    </row>
    <row r="27" spans="2:31" x14ac:dyDescent="0.2">
      <c r="B27" s="6" t="s">
        <v>43</v>
      </c>
      <c r="C27" s="19">
        <v>78</v>
      </c>
      <c r="D27" s="19">
        <v>69.5</v>
      </c>
      <c r="E27" s="19">
        <v>103.7</v>
      </c>
      <c r="F27" s="19">
        <v>117.57</v>
      </c>
      <c r="G27" s="19">
        <v>111.31997699999938</v>
      </c>
      <c r="H27" s="19">
        <v>112.12169426819908</v>
      </c>
      <c r="I27" s="19">
        <v>112.5</v>
      </c>
      <c r="J27" s="70">
        <v>115.7</v>
      </c>
      <c r="K27" s="70">
        <v>147</v>
      </c>
      <c r="L27" s="70">
        <v>165.9</v>
      </c>
      <c r="M27" s="70">
        <v>203</v>
      </c>
      <c r="N27" s="19">
        <v>218.9</v>
      </c>
      <c r="O27" s="19">
        <v>232.3</v>
      </c>
      <c r="P27" s="19">
        <v>205.2</v>
      </c>
      <c r="Q27" s="19">
        <v>231.7</v>
      </c>
      <c r="R27" s="19">
        <v>203.9</v>
      </c>
      <c r="S27" s="19">
        <v>199.6</v>
      </c>
      <c r="T27" s="19">
        <v>241.55026013382499</v>
      </c>
      <c r="U27" s="19">
        <v>229.37284227737399</v>
      </c>
      <c r="V27" s="19">
        <v>222.122603161</v>
      </c>
      <c r="W27" s="19">
        <v>234.64305984490011</v>
      </c>
      <c r="X27" s="19">
        <v>294.63609474175274</v>
      </c>
      <c r="Y27" s="19">
        <v>277.98505848710892</v>
      </c>
      <c r="Z27" s="19">
        <v>339.77249401097203</v>
      </c>
      <c r="AA27" s="19">
        <v>365.06667916418695</v>
      </c>
      <c r="AB27" s="19">
        <v>341.68380831054014</v>
      </c>
      <c r="AC27" s="89">
        <v>340.1932063543187</v>
      </c>
      <c r="AD27" s="89">
        <v>408.18300622721063</v>
      </c>
      <c r="AE27" s="89">
        <v>417.59161000436308</v>
      </c>
    </row>
    <row r="28" spans="2:31" x14ac:dyDescent="0.2">
      <c r="B28" s="6" t="s">
        <v>44</v>
      </c>
      <c r="C28" s="19">
        <v>17.3</v>
      </c>
      <c r="D28" s="19">
        <v>15.2</v>
      </c>
      <c r="E28" s="19">
        <v>24</v>
      </c>
      <c r="F28" s="19">
        <v>25.126000000000001</v>
      </c>
      <c r="G28" s="19">
        <v>23.73455099999995</v>
      </c>
      <c r="H28" s="19">
        <v>32.145019265220711</v>
      </c>
      <c r="I28" s="19">
        <v>37.9</v>
      </c>
      <c r="J28" s="70">
        <v>28.2</v>
      </c>
      <c r="K28" s="70">
        <v>28</v>
      </c>
      <c r="L28" s="70">
        <v>43.6</v>
      </c>
      <c r="M28" s="70">
        <v>46.1</v>
      </c>
      <c r="N28" s="19">
        <v>58.2</v>
      </c>
      <c r="O28" s="19">
        <v>66.3</v>
      </c>
      <c r="P28" s="19">
        <v>70.3</v>
      </c>
      <c r="Q28" s="19">
        <v>82.1</v>
      </c>
      <c r="R28" s="19">
        <v>79.099999999999994</v>
      </c>
      <c r="S28" s="19">
        <v>110.2</v>
      </c>
      <c r="T28" s="19">
        <v>120.49631134623399</v>
      </c>
      <c r="U28" s="19">
        <v>130.08057783059701</v>
      </c>
      <c r="V28" s="19">
        <v>139.59846168199999</v>
      </c>
      <c r="W28" s="19">
        <v>136.02135107983489</v>
      </c>
      <c r="X28" s="19">
        <v>151.61641841973207</v>
      </c>
      <c r="Y28" s="19">
        <v>132.25371011612714</v>
      </c>
      <c r="Z28" s="19">
        <v>164.12600542069765</v>
      </c>
      <c r="AA28" s="19">
        <v>135.16827730875235</v>
      </c>
      <c r="AB28" s="19">
        <v>140.61988401292237</v>
      </c>
      <c r="AC28" s="89">
        <v>175.67539256899713</v>
      </c>
      <c r="AD28" s="89">
        <v>181.2849746602528</v>
      </c>
      <c r="AE28" s="89">
        <v>224.16234315809635</v>
      </c>
    </row>
    <row r="29" spans="2:31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1" spans="2:31" x14ac:dyDescent="0.2">
      <c r="B31" s="14" t="str">
        <f>'Tab 1'!B46</f>
        <v>"Kilde: Finans Norge Skadestatistikk for landbasert forsikring, oppdatet per 31.12.2025</v>
      </c>
    </row>
    <row r="32" spans="2:31" x14ac:dyDescent="0.2">
      <c r="B32" s="21" t="str">
        <f>'Tab 1'!B47</f>
        <v xml:space="preserve">"Source: Finance Norway Non life claims statistics </v>
      </c>
      <c r="C32" s="6"/>
    </row>
    <row r="33" spans="3:3" x14ac:dyDescent="0.2">
      <c r="C33" s="6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5" fitToWidth="2" orientation="landscape" r:id="rId1"/>
  <headerFooter alignWithMargins="0"/>
  <colBreaks count="1" manualBreakCount="1">
    <brk id="9" min="1" max="3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nans Norge Dokument" ma:contentTypeID="0x010100ACC77BB12EC7EE4EA60870A550D34450003D1DA8DA193DF34490145E671A94A881" ma:contentTypeVersion="4" ma:contentTypeDescription="" ma:contentTypeScope="" ma:versionID="d73a59772534c950f23a838973545ad3">
  <xsd:schema xmlns:xsd="http://www.w3.org/2001/XMLSchema" xmlns:xs="http://www.w3.org/2001/XMLSchema" xmlns:p="http://schemas.microsoft.com/office/2006/metadata/properties" xmlns:ns2="aaf76c25-c872-4d52-a3c2-4356b49134c4" targetNamespace="http://schemas.microsoft.com/office/2006/metadata/properties" ma:root="true" ma:fieldsID="0b012e33b2039f69ce7b3f131ab1bf99" ns2:_="">
    <xsd:import namespace="aaf76c25-c872-4d52-a3c2-4356b49134c4"/>
    <xsd:element name="properties">
      <xsd:complexType>
        <xsd:sequence>
          <xsd:element name="documentManagement">
            <xsd:complexType>
              <xsd:all>
                <xsd:element ref="ns2:FN_Are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76c25-c872-4d52-a3c2-4356b49134c4" elementFormDefault="qualified">
    <xsd:import namespace="http://schemas.microsoft.com/office/2006/documentManagement/types"/>
    <xsd:import namespace="http://schemas.microsoft.com/office/infopath/2007/PartnerControls"/>
    <xsd:element name="FN_Area" ma:index="8" nillable="true" ma:displayName="Område" ma:internalName="FN_Are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N_Area xmlns="aaf76c25-c872-4d52-a3c2-4356b49134c4">Statistikk og analyse</FN_Area>
  </documentManagement>
</p:properties>
</file>

<file path=customXml/item3.xml><?xml version="1.0" encoding="utf-8"?>
<?mso-contentType ?>
<SharedContentType xmlns="Microsoft.SharePoint.Taxonomy.ContentTypeSync" SourceId="dab2b8ef-c951-45bf-a0d0-9b3f2fbb5ccb" ContentTypeId="0x010100ACC77BB12EC7EE4EA60870A550D34450" PreviousValue="false" LastSyncTimeStamp="2024-11-13T10:55:17.69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4E980A-BCED-4E80-92CF-4BD9D3EF00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f76c25-c872-4d52-a3c2-4356b49134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24236F-2DBB-4F76-B1B1-31F20F3EA43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d0269771-354f-4212-bcf9-4cf8d93f0ae9"/>
    <ds:schemaRef ds:uri="http://www.w3.org/XML/1998/namespace"/>
    <ds:schemaRef ds:uri="aaf76c25-c872-4d52-a3c2-4356b49134c4"/>
  </ds:schemaRefs>
</ds:datastoreItem>
</file>

<file path=customXml/itemProps3.xml><?xml version="1.0" encoding="utf-8"?>
<ds:datastoreItem xmlns:ds="http://schemas.openxmlformats.org/officeDocument/2006/customXml" ds:itemID="{D1281B42-61E7-45AC-9B4E-ABA7B8473DD9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EBD392A-27A0-41E2-A685-E796557D5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24</vt:i4>
      </vt:variant>
    </vt:vector>
  </HeadingPairs>
  <TitlesOfParts>
    <vt:vector size="36" baseType="lpstr">
      <vt:lpstr>Front </vt:lpstr>
      <vt:lpstr>Tab 1</vt:lpstr>
      <vt:lpstr>Tab 2</vt:lpstr>
      <vt:lpstr>Tab 3</vt:lpstr>
      <vt:lpstr>Tab 4</vt:lpstr>
      <vt:lpstr>Tab 5</vt:lpstr>
      <vt:lpstr>Tab 6</vt:lpstr>
      <vt:lpstr>Tab 7</vt:lpstr>
      <vt:lpstr>Tab 8</vt:lpstr>
      <vt:lpstr>Tab 9</vt:lpstr>
      <vt:lpstr>Tab 10</vt:lpstr>
      <vt:lpstr>Tab 11</vt:lpstr>
      <vt:lpstr>'Front '!Print_Area</vt:lpstr>
      <vt:lpstr>'Tab 1'!Print_Area</vt:lpstr>
      <vt:lpstr>'Tab 10'!Print_Area</vt:lpstr>
      <vt:lpstr>'Tab 11'!Print_Area</vt:lpstr>
      <vt:lpstr>'Tab 2'!Print_Area</vt:lpstr>
      <vt:lpstr>'Tab 3'!Print_Area</vt:lpstr>
      <vt:lpstr>'Tab 4'!Print_Area</vt:lpstr>
      <vt:lpstr>'Tab 5'!Print_Area</vt:lpstr>
      <vt:lpstr>'Tab 6'!Print_Area</vt:lpstr>
      <vt:lpstr>'Tab 7'!Print_Area</vt:lpstr>
      <vt:lpstr>'Tab 8'!Print_Area</vt:lpstr>
      <vt:lpstr>'Tab 9'!Print_Area</vt:lpstr>
      <vt:lpstr>'Tab 1'!Print_Titles</vt:lpstr>
      <vt:lpstr>'Tab 10'!Print_Titles</vt:lpstr>
      <vt:lpstr>'Tab 11'!Print_Titles</vt:lpstr>
      <vt:lpstr>'Tab 2'!Print_Titles</vt:lpstr>
      <vt:lpstr>'Tab 3'!Print_Titles</vt:lpstr>
      <vt:lpstr>'Tab 4'!Print_Titles</vt:lpstr>
      <vt:lpstr>'Tab 5'!Print_Titles</vt:lpstr>
      <vt:lpstr>'Tab 6'!Print_Titles</vt:lpstr>
      <vt:lpstr>'Tab 7'!Print_Titles</vt:lpstr>
      <vt:lpstr>'Tab 8'!Print_Titles</vt:lpstr>
      <vt:lpstr>'Tab 9'!Print_Titles</vt:lpstr>
      <vt:lpstr>proddato</vt:lpstr>
    </vt:vector>
  </TitlesOfParts>
  <Company>Finansnæringens Hovedorganisasjon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Siein Haakonsen</dc:creator>
  <cp:lastModifiedBy>Michael Graff</cp:lastModifiedBy>
  <cp:lastPrinted>2010-02-18T14:34:51Z</cp:lastPrinted>
  <dcterms:created xsi:type="dcterms:W3CDTF">2000-02-23T09:25:23Z</dcterms:created>
  <dcterms:modified xsi:type="dcterms:W3CDTF">2026-02-24T09:02:36Z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0x010100ACC77BB12EC7EE4EA60870A550D34450003D1DA8DA193DF34490145E671A94A881</vt:lpwstr>
  </property>
</Properties>
</file>