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30" tabRatio="654" activeTab="0"/>
  </bookViews>
  <sheets>
    <sheet name="Front 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</sheets>
  <externalReferences>
    <externalReference r:id="rId15"/>
  </externalReferences>
  <definedNames>
    <definedName name="HTML_CodePage" hidden="1">1252</definedName>
    <definedName name="HTML_Control" hidden="1">{"'Ark1'!$A$1:$CB$34"}</definedName>
    <definedName name="HTML_Description" hidden="1">""</definedName>
    <definedName name="HTML_Email" hidden="1">"preben.tornes@norges-bank.no"</definedName>
    <definedName name="HTML_Header" hidden="1">"Tabell4. Husholdningenes fordringer, gjeld og nettofordringer. Mill. kr"</definedName>
    <definedName name="HTML_LastUpdate" hidden="1">"16.10.2000"</definedName>
    <definedName name="HTML_LineAfter" hidden="1">TRUE</definedName>
    <definedName name="HTML_LineBefore" hidden="1">TRUE</definedName>
    <definedName name="HTML_Name" hidden="1">"Preben Holthe Tornes"</definedName>
    <definedName name="HTML_OBDlg2" hidden="1">TRUE</definedName>
    <definedName name="HTML_OBDlg4" hidden="1">TRUE</definedName>
    <definedName name="HTML_OS" hidden="1">0</definedName>
    <definedName name="HTML_PathFile" hidden="1">"H:\excel\tabell4_test.htm"</definedName>
    <definedName name="HTML_Title" hidden="1">""</definedName>
    <definedName name="kvartal">'[1]DATA_0'!$B$3</definedName>
    <definedName name="_xlnm.Print_Area" localSheetId="0">'Front '!$B$2:$K$42</definedName>
    <definedName name="_xlnm.Print_Area" localSheetId="1">'Tab 1'!$B$2:$O$47</definedName>
    <definedName name="_xlnm.Print_Area" localSheetId="10">'Tab 10'!$B$2:$O$34</definedName>
    <definedName name="_xlnm.Print_Area" localSheetId="11">'Tab 11'!$B$2:$O$30</definedName>
    <definedName name="_xlnm.Print_Area" localSheetId="2">'Tab 2'!$B$2:$O$63</definedName>
    <definedName name="_xlnm.Print_Area" localSheetId="3">'Tab 3'!$B$1:$O$46</definedName>
    <definedName name="_xlnm.Print_Area" localSheetId="4">'Tab 4'!$B$2:$O$40</definedName>
    <definedName name="_xlnm.Print_Area" localSheetId="5">'Tab 5'!$B$2:$O$30</definedName>
    <definedName name="_xlnm.Print_Area" localSheetId="6">'Tab 6'!$B$2:$O$26</definedName>
    <definedName name="_xlnm.Print_Area" localSheetId="7">'Tab 7'!$B$2:$O$32</definedName>
    <definedName name="_xlnm.Print_Area" localSheetId="8">'Tab 8'!$B$2:$O$32</definedName>
    <definedName name="_xlnm.Print_Area" localSheetId="9">'Tab 9'!$B$2:$O$38</definedName>
    <definedName name="_xlnm.Print_Titles" localSheetId="1">'Tab 1'!$B:$B</definedName>
    <definedName name="_xlnm.Print_Titles" localSheetId="10">'Tab 10'!$B:$B</definedName>
    <definedName name="_xlnm.Print_Titles" localSheetId="11">'Tab 11'!$B:$B</definedName>
    <definedName name="_xlnm.Print_Titles" localSheetId="2">'Tab 2'!$B:$B</definedName>
    <definedName name="_xlnm.Print_Titles" localSheetId="3">'Tab 3'!$B:$B</definedName>
    <definedName name="_xlnm.Print_Titles" localSheetId="4">'Tab 4'!$B:$B</definedName>
    <definedName name="_xlnm.Print_Titles" localSheetId="5">'Tab 5'!$B:$B</definedName>
    <definedName name="_xlnm.Print_Titles" localSheetId="6">'Tab 6'!$B:$B</definedName>
    <definedName name="_xlnm.Print_Titles" localSheetId="7">'Tab 7'!$B:$B</definedName>
    <definedName name="_xlnm.Print_Titles" localSheetId="8">'Tab 8'!$B:$B</definedName>
    <definedName name="_xlnm.Print_Titles" localSheetId="9">'Tab 9'!$B:$B</definedName>
    <definedName name="proddato">'Front '!$B$5</definedName>
    <definedName name="tab1a">#REF!</definedName>
    <definedName name="tab1b">#REF!</definedName>
    <definedName name="TAB7" localSheetId="4">#REF!</definedName>
    <definedName name="TAB7">#REF!</definedName>
  </definedNames>
  <calcPr fullCalcOnLoad="1"/>
</workbook>
</file>

<file path=xl/sharedStrings.xml><?xml version="1.0" encoding="utf-8"?>
<sst xmlns="http://schemas.openxmlformats.org/spreadsheetml/2006/main" count="485" uniqueCount="199">
  <si>
    <t>-</t>
  </si>
  <si>
    <t>Innhold i dette regnearket</t>
  </si>
  <si>
    <t>Contents of this workbook</t>
  </si>
  <si>
    <t>Tab1</t>
  </si>
  <si>
    <t>Tab2</t>
  </si>
  <si>
    <t>Tab3</t>
  </si>
  <si>
    <t>Tab4</t>
  </si>
  <si>
    <t>Tab5</t>
  </si>
  <si>
    <t>Tab6</t>
  </si>
  <si>
    <t>Tab7</t>
  </si>
  <si>
    <t>Tab8</t>
  </si>
  <si>
    <t>Tab9</t>
  </si>
  <si>
    <t>Tab10</t>
  </si>
  <si>
    <t>Tab11</t>
  </si>
  <si>
    <t>Claims - All non life insurance</t>
  </si>
  <si>
    <t>Claims - Motor insurance</t>
  </si>
  <si>
    <t>Claims - Private Fire and Comprehensive insurance</t>
  </si>
  <si>
    <t>Calims - Commercial Fire and Comprehensive insuranse</t>
  </si>
  <si>
    <t>Claims - Workmens conpensation insurance</t>
  </si>
  <si>
    <t>Claims - Accident insurance</t>
  </si>
  <si>
    <t>Claims - Leisure travel insurance</t>
  </si>
  <si>
    <t>Claims - Leisure boat insurance</t>
  </si>
  <si>
    <t>Claims - Liability insurance</t>
  </si>
  <si>
    <t>Claims - Fish farming industry insurance</t>
  </si>
  <si>
    <t>Claims statistics</t>
  </si>
  <si>
    <r>
      <t xml:space="preserve">Sykdomsskader / </t>
    </r>
    <r>
      <rPr>
        <i/>
        <sz val="8"/>
        <rFont val="Verdana"/>
        <family val="2"/>
      </rPr>
      <t>Sickness</t>
    </r>
  </si>
  <si>
    <r>
      <t xml:space="preserve">Algeskader / </t>
    </r>
    <r>
      <rPr>
        <i/>
        <sz val="8"/>
        <rFont val="Verdana"/>
        <family val="2"/>
      </rPr>
      <t>Alga dammage</t>
    </r>
  </si>
  <si>
    <r>
      <t>Hull i not /</t>
    </r>
    <r>
      <rPr>
        <i/>
        <sz val="8"/>
        <rFont val="Verdana"/>
        <family val="2"/>
      </rPr>
      <t xml:space="preserve"> Hole in closing net</t>
    </r>
  </si>
  <si>
    <r>
      <t xml:space="preserve">Havari uvær / </t>
    </r>
    <r>
      <rPr>
        <i/>
        <sz val="8"/>
        <rFont val="Verdana"/>
        <family val="2"/>
      </rPr>
      <t>Weather damage</t>
    </r>
  </si>
  <si>
    <r>
      <t xml:space="preserve">Skade flytende install. / </t>
    </r>
    <r>
      <rPr>
        <i/>
        <sz val="8"/>
        <rFont val="Verdana"/>
        <family val="2"/>
      </rPr>
      <t>Floating inst.dammage</t>
    </r>
  </si>
  <si>
    <r>
      <t xml:space="preserve">Annen skade / </t>
    </r>
    <r>
      <rPr>
        <i/>
        <sz val="8"/>
        <rFont val="Verdana"/>
        <family val="2"/>
      </rPr>
      <t>Other</t>
    </r>
  </si>
  <si>
    <r>
      <t>Ansvar i alt /</t>
    </r>
    <r>
      <rPr>
        <i/>
        <sz val="8"/>
        <rFont val="Verdana"/>
        <family val="2"/>
      </rPr>
      <t xml:space="preserve"> In all</t>
    </r>
  </si>
  <si>
    <r>
      <t xml:space="preserve">Produktansvar person / </t>
    </r>
    <r>
      <rPr>
        <i/>
        <sz val="8"/>
        <rFont val="Verdana"/>
        <family val="2"/>
      </rPr>
      <t>Product/person</t>
    </r>
  </si>
  <si>
    <r>
      <t>Produktansvar ting /</t>
    </r>
    <r>
      <rPr>
        <i/>
        <sz val="8"/>
        <rFont val="Verdana"/>
        <family val="2"/>
      </rPr>
      <t xml:space="preserve"> Product/material</t>
    </r>
  </si>
  <si>
    <r>
      <t>Bedriftsansvar person /</t>
    </r>
    <r>
      <rPr>
        <i/>
        <sz val="8"/>
        <rFont val="Verdana"/>
        <family val="2"/>
      </rPr>
      <t xml:space="preserve"> Company/person</t>
    </r>
  </si>
  <si>
    <r>
      <t>Bedriftsansvar ting /</t>
    </r>
    <r>
      <rPr>
        <i/>
        <sz val="8"/>
        <rFont val="Verdana"/>
        <family val="2"/>
      </rPr>
      <t xml:space="preserve"> Company/material</t>
    </r>
  </si>
  <si>
    <r>
      <t>Formuesskade /</t>
    </r>
    <r>
      <rPr>
        <i/>
        <sz val="8"/>
        <rFont val="Verdana"/>
        <family val="2"/>
      </rPr>
      <t xml:space="preserve"> Fortune losses</t>
    </r>
  </si>
  <si>
    <r>
      <t>Garanti /</t>
    </r>
    <r>
      <rPr>
        <i/>
        <sz val="8"/>
        <rFont val="Verdana"/>
        <family val="2"/>
      </rPr>
      <t xml:space="preserve"> Guarantee losses</t>
    </r>
  </si>
  <si>
    <r>
      <t>Annen person /</t>
    </r>
    <r>
      <rPr>
        <i/>
        <sz val="8"/>
        <rFont val="Verdana"/>
        <family val="2"/>
      </rPr>
      <t xml:space="preserve"> Other, person</t>
    </r>
  </si>
  <si>
    <r>
      <t>Annen ting /</t>
    </r>
    <r>
      <rPr>
        <i/>
        <sz val="8"/>
        <rFont val="Verdana"/>
        <family val="2"/>
      </rPr>
      <t xml:space="preserve"> Other, material</t>
    </r>
  </si>
  <si>
    <r>
      <t>Fritidsbåt i alt /</t>
    </r>
    <r>
      <rPr>
        <i/>
        <sz val="8"/>
        <rFont val="Verdana"/>
        <family val="2"/>
      </rPr>
      <t xml:space="preserve"> In all</t>
    </r>
  </si>
  <si>
    <r>
      <t>Ansvar /</t>
    </r>
    <r>
      <rPr>
        <i/>
        <sz val="8"/>
        <rFont val="Verdana"/>
        <family val="2"/>
      </rPr>
      <t xml:space="preserve"> Liability</t>
    </r>
  </si>
  <si>
    <r>
      <t>Brann /</t>
    </r>
    <r>
      <rPr>
        <i/>
        <sz val="8"/>
        <rFont val="Verdana"/>
        <family val="2"/>
      </rPr>
      <t xml:space="preserve"> Fire</t>
    </r>
  </si>
  <si>
    <r>
      <t>Tyveri av/fra båt /</t>
    </r>
    <r>
      <rPr>
        <i/>
        <sz val="8"/>
        <rFont val="Verdana"/>
        <family val="2"/>
      </rPr>
      <t xml:space="preserve"> Theft</t>
    </r>
  </si>
  <si>
    <r>
      <t>Havari /</t>
    </r>
    <r>
      <rPr>
        <i/>
        <sz val="8"/>
        <rFont val="Verdana"/>
        <family val="2"/>
      </rPr>
      <t xml:space="preserve"> Average</t>
    </r>
  </si>
  <si>
    <r>
      <t>Andre skader /</t>
    </r>
    <r>
      <rPr>
        <i/>
        <sz val="8"/>
        <rFont val="Verdana"/>
        <family val="2"/>
      </rPr>
      <t xml:space="preserve"> Other</t>
    </r>
  </si>
  <si>
    <r>
      <t xml:space="preserve">Reise i alt / </t>
    </r>
    <r>
      <rPr>
        <i/>
        <sz val="8"/>
        <rFont val="Verdana"/>
        <family val="2"/>
      </rPr>
      <t>In all</t>
    </r>
  </si>
  <si>
    <r>
      <t>Reisegods /</t>
    </r>
    <r>
      <rPr>
        <i/>
        <sz val="8"/>
        <rFont val="Verdana"/>
        <family val="2"/>
      </rPr>
      <t xml:space="preserve"> Luggage</t>
    </r>
  </si>
  <si>
    <r>
      <t>Reiseulykke /</t>
    </r>
    <r>
      <rPr>
        <i/>
        <sz val="8"/>
        <rFont val="Verdana"/>
        <family val="2"/>
      </rPr>
      <t xml:space="preserve"> Accident</t>
    </r>
  </si>
  <si>
    <r>
      <t xml:space="preserve">Reisesyke / </t>
    </r>
    <r>
      <rPr>
        <i/>
        <sz val="8"/>
        <rFont val="Verdana"/>
        <family val="2"/>
      </rPr>
      <t>Sickness</t>
    </r>
  </si>
  <si>
    <r>
      <t xml:space="preserve">Avbestilling / </t>
    </r>
    <r>
      <rPr>
        <i/>
        <sz val="8"/>
        <rFont val="Verdana"/>
        <family val="2"/>
      </rPr>
      <t>Cancel</t>
    </r>
  </si>
  <si>
    <r>
      <t xml:space="preserve">Ulykke i alt / </t>
    </r>
    <r>
      <rPr>
        <i/>
        <sz val="8"/>
        <rFont val="Verdana"/>
        <family val="2"/>
      </rPr>
      <t>In all</t>
    </r>
  </si>
  <si>
    <r>
      <t>Individuell /</t>
    </r>
    <r>
      <rPr>
        <i/>
        <sz val="8"/>
        <rFont val="Verdana"/>
        <family val="2"/>
      </rPr>
      <t xml:space="preserve"> Individual</t>
    </r>
  </si>
  <si>
    <r>
      <t>Kollektiv /</t>
    </r>
    <r>
      <rPr>
        <i/>
        <sz val="8"/>
        <rFont val="Verdana"/>
        <family val="2"/>
      </rPr>
      <t xml:space="preserve"> Group</t>
    </r>
  </si>
  <si>
    <r>
      <t xml:space="preserve">Yrkesskade i alt / </t>
    </r>
    <r>
      <rPr>
        <i/>
        <sz val="8"/>
        <rFont val="Verdana"/>
        <family val="2"/>
      </rPr>
      <t>In all</t>
    </r>
  </si>
  <si>
    <r>
      <t>Ulykke /</t>
    </r>
    <r>
      <rPr>
        <i/>
        <sz val="8"/>
        <rFont val="Verdana"/>
        <family val="2"/>
      </rPr>
      <t xml:space="preserve"> Accident</t>
    </r>
  </si>
  <si>
    <r>
      <t>Sykdom /</t>
    </r>
    <r>
      <rPr>
        <i/>
        <sz val="8"/>
        <rFont val="Verdana"/>
        <family val="2"/>
      </rPr>
      <t xml:space="preserve"> Sickness</t>
    </r>
  </si>
  <si>
    <r>
      <t xml:space="preserve">Brann / </t>
    </r>
    <r>
      <rPr>
        <i/>
        <sz val="8"/>
        <rFont val="Verdana"/>
        <family val="2"/>
      </rPr>
      <t>Fire</t>
    </r>
  </si>
  <si>
    <r>
      <t xml:space="preserve">Vannledning / </t>
    </r>
    <r>
      <rPr>
        <i/>
        <sz val="8"/>
        <rFont val="Verdana"/>
        <family val="2"/>
      </rPr>
      <t>Water dammage</t>
    </r>
  </si>
  <si>
    <r>
      <t>Innbrudd/tyveri/ran /</t>
    </r>
    <r>
      <rPr>
        <i/>
        <sz val="8"/>
        <rFont val="Verdana"/>
        <family val="2"/>
      </rPr>
      <t xml:space="preserve"> Burglary</t>
    </r>
  </si>
  <si>
    <r>
      <t>Glass (inkl san.pors.) /</t>
    </r>
    <r>
      <rPr>
        <i/>
        <sz val="8"/>
        <rFont val="Verdana"/>
        <family val="2"/>
      </rPr>
      <t xml:space="preserve"> Glass</t>
    </r>
  </si>
  <si>
    <r>
      <t>Andre kaskoskader /</t>
    </r>
    <r>
      <rPr>
        <i/>
        <sz val="8"/>
        <rFont val="Verdana"/>
        <family val="2"/>
      </rPr>
      <t xml:space="preserve"> Hull</t>
    </r>
  </si>
  <si>
    <r>
      <t xml:space="preserve">Brann avbrudd / </t>
    </r>
    <r>
      <rPr>
        <i/>
        <sz val="8"/>
        <rFont val="Verdana"/>
        <family val="2"/>
      </rPr>
      <t>Fire, loss of profit</t>
    </r>
  </si>
  <si>
    <r>
      <t xml:space="preserve">Ansvar / </t>
    </r>
    <r>
      <rPr>
        <i/>
        <sz val="8"/>
        <rFont val="Verdana"/>
        <family val="2"/>
      </rPr>
      <t>Liability</t>
    </r>
  </si>
  <si>
    <r>
      <t xml:space="preserve">Rettshjelp / </t>
    </r>
    <r>
      <rPr>
        <i/>
        <sz val="8"/>
        <rFont val="Verdana"/>
        <family val="2"/>
      </rPr>
      <t>Legal expences</t>
    </r>
  </si>
  <si>
    <r>
      <t xml:space="preserve">Reisegods / </t>
    </r>
    <r>
      <rPr>
        <i/>
        <sz val="8"/>
        <rFont val="Verdana"/>
        <family val="2"/>
      </rPr>
      <t>Luggage</t>
    </r>
  </si>
  <si>
    <r>
      <t>Annet /</t>
    </r>
    <r>
      <rPr>
        <i/>
        <sz val="8"/>
        <rFont val="Verdana"/>
        <family val="2"/>
      </rPr>
      <t xml:space="preserve"> Other</t>
    </r>
  </si>
  <si>
    <r>
      <t xml:space="preserve">Ulykke / </t>
    </r>
    <r>
      <rPr>
        <i/>
        <sz val="8"/>
        <rFont val="Verdana"/>
        <family val="2"/>
      </rPr>
      <t>Accident</t>
    </r>
  </si>
  <si>
    <r>
      <t xml:space="preserve">Privat i alt / </t>
    </r>
    <r>
      <rPr>
        <i/>
        <sz val="8"/>
        <rFont val="Verdana"/>
        <family val="2"/>
      </rPr>
      <t>In all</t>
    </r>
  </si>
  <si>
    <r>
      <t xml:space="preserve">Matvarer i fryser / </t>
    </r>
    <r>
      <rPr>
        <i/>
        <sz val="8"/>
        <rFont val="Verdana"/>
        <family val="2"/>
      </rPr>
      <t>Freezer</t>
    </r>
  </si>
  <si>
    <r>
      <t xml:space="preserve">Motorv. i alt / </t>
    </r>
    <r>
      <rPr>
        <i/>
        <sz val="8"/>
        <rFont val="Verdana"/>
        <family val="2"/>
      </rPr>
      <t>In all</t>
    </r>
  </si>
  <si>
    <r>
      <t>Personbil /</t>
    </r>
    <r>
      <rPr>
        <i/>
        <sz val="8"/>
        <rFont val="Verdana"/>
        <family val="2"/>
      </rPr>
      <t xml:space="preserve"> Small vehicle</t>
    </r>
  </si>
  <si>
    <r>
      <t>Lastebil, buss</t>
    </r>
    <r>
      <rPr>
        <i/>
        <sz val="8"/>
        <rFont val="Verdana"/>
        <family val="2"/>
      </rPr>
      <t xml:space="preserve"> / Truck, bus,etc</t>
    </r>
  </si>
  <si>
    <r>
      <t xml:space="preserve">To-hjuling / </t>
    </r>
    <r>
      <rPr>
        <i/>
        <sz val="8"/>
        <rFont val="Verdana"/>
        <family val="2"/>
      </rPr>
      <t>Motorbike</t>
    </r>
  </si>
  <si>
    <r>
      <t>Traktor/arb.mask./</t>
    </r>
    <r>
      <rPr>
        <i/>
        <sz val="8"/>
        <rFont val="Verdana"/>
        <family val="2"/>
      </rPr>
      <t>Tractor, etc</t>
    </r>
  </si>
  <si>
    <r>
      <t>Andre motorv. /</t>
    </r>
    <r>
      <rPr>
        <i/>
        <sz val="8"/>
        <rFont val="Verdana"/>
        <family val="2"/>
      </rPr>
      <t xml:space="preserve"> Other</t>
    </r>
  </si>
  <si>
    <r>
      <t xml:space="preserve">Motorvogn i alt / </t>
    </r>
    <r>
      <rPr>
        <i/>
        <sz val="8"/>
        <rFont val="Verdana"/>
        <family val="2"/>
      </rPr>
      <t>In all</t>
    </r>
  </si>
  <si>
    <r>
      <t xml:space="preserve">Ansvar person / </t>
    </r>
    <r>
      <rPr>
        <i/>
        <sz val="8"/>
        <rFont val="Verdana"/>
        <family val="2"/>
      </rPr>
      <t>Liability person</t>
    </r>
  </si>
  <si>
    <r>
      <t xml:space="preserve">Førerulykke / </t>
    </r>
    <r>
      <rPr>
        <i/>
        <sz val="8"/>
        <rFont val="Verdana"/>
        <family val="2"/>
      </rPr>
      <t>Drivers person</t>
    </r>
  </si>
  <si>
    <r>
      <t xml:space="preserve">Ansvar ting / </t>
    </r>
    <r>
      <rPr>
        <i/>
        <sz val="8"/>
        <rFont val="Verdana"/>
        <family val="2"/>
      </rPr>
      <t>Liability material</t>
    </r>
  </si>
  <si>
    <r>
      <t xml:space="preserve">Tyveri av bil / </t>
    </r>
    <r>
      <rPr>
        <i/>
        <sz val="8"/>
        <rFont val="Verdana"/>
        <family val="2"/>
      </rPr>
      <t>Theft</t>
    </r>
  </si>
  <si>
    <r>
      <t xml:space="preserve">Tyveri fra bil / </t>
    </r>
    <r>
      <rPr>
        <i/>
        <sz val="8"/>
        <rFont val="Verdana"/>
        <family val="2"/>
      </rPr>
      <t>Burglary</t>
    </r>
  </si>
  <si>
    <r>
      <t xml:space="preserve">Glass / </t>
    </r>
    <r>
      <rPr>
        <i/>
        <sz val="8"/>
        <rFont val="Verdana"/>
        <family val="2"/>
      </rPr>
      <t>Glass</t>
    </r>
  </si>
  <si>
    <r>
      <t xml:space="preserve">Redning / </t>
    </r>
    <r>
      <rPr>
        <i/>
        <sz val="8"/>
        <rFont val="Verdana"/>
        <family val="2"/>
      </rPr>
      <t>Towing</t>
    </r>
  </si>
  <si>
    <r>
      <t xml:space="preserve">Vognskade / </t>
    </r>
    <r>
      <rPr>
        <i/>
        <sz val="8"/>
        <rFont val="Verdana"/>
        <family val="2"/>
      </rPr>
      <t>Hull</t>
    </r>
  </si>
  <si>
    <r>
      <t>Landbasert i alt /</t>
    </r>
    <r>
      <rPr>
        <i/>
        <sz val="8"/>
        <rFont val="Verdana"/>
        <family val="2"/>
      </rPr>
      <t xml:space="preserve"> Non life in all</t>
    </r>
  </si>
  <si>
    <r>
      <t xml:space="preserve">Motorvogn privat / </t>
    </r>
    <r>
      <rPr>
        <i/>
        <sz val="8"/>
        <rFont val="Verdana"/>
        <family val="2"/>
      </rPr>
      <t>Motor private</t>
    </r>
  </si>
  <si>
    <r>
      <t xml:space="preserve">Motorvogn næring / </t>
    </r>
    <r>
      <rPr>
        <i/>
        <sz val="8"/>
        <rFont val="Verdana"/>
        <family val="2"/>
      </rPr>
      <t>Motor commercial</t>
    </r>
  </si>
  <si>
    <r>
      <t>Brann-komb. Privat /</t>
    </r>
    <r>
      <rPr>
        <i/>
        <sz val="8"/>
        <rFont val="Verdana"/>
        <family val="2"/>
      </rPr>
      <t xml:space="preserve"> Fire&amp;Special perils</t>
    </r>
  </si>
  <si>
    <r>
      <t xml:space="preserve">Yrkesskade / </t>
    </r>
    <r>
      <rPr>
        <i/>
        <sz val="8"/>
        <rFont val="Verdana"/>
        <family val="2"/>
      </rPr>
      <t>Workmens compensation</t>
    </r>
  </si>
  <si>
    <r>
      <t xml:space="preserve">Reise / </t>
    </r>
    <r>
      <rPr>
        <i/>
        <sz val="8"/>
        <rFont val="Verdana"/>
        <family val="2"/>
      </rPr>
      <t>Leisure travel</t>
    </r>
  </si>
  <si>
    <r>
      <t>Fritidsbåt /</t>
    </r>
    <r>
      <rPr>
        <i/>
        <sz val="8"/>
        <rFont val="Verdana"/>
        <family val="2"/>
      </rPr>
      <t xml:space="preserve"> Leisure boat</t>
    </r>
  </si>
  <si>
    <r>
      <t xml:space="preserve">Fiskeoppdrett / </t>
    </r>
    <r>
      <rPr>
        <i/>
        <sz val="8"/>
        <rFont val="Verdana"/>
        <family val="2"/>
      </rPr>
      <t>Fish farming industry</t>
    </r>
  </si>
  <si>
    <r>
      <t>Andre forsikringer /</t>
    </r>
    <r>
      <rPr>
        <i/>
        <sz val="8"/>
        <rFont val="Verdana"/>
        <family val="2"/>
      </rPr>
      <t>Other</t>
    </r>
  </si>
  <si>
    <r>
      <t xml:space="preserve">Landbasert i alt / </t>
    </r>
    <r>
      <rPr>
        <i/>
        <sz val="8"/>
        <rFont val="Verdana"/>
        <family val="2"/>
      </rPr>
      <t>Non life in all</t>
    </r>
  </si>
  <si>
    <r>
      <t xml:space="preserve">Fritidsbåt / </t>
    </r>
    <r>
      <rPr>
        <i/>
        <sz val="8"/>
        <rFont val="Verdana"/>
        <family val="2"/>
      </rPr>
      <t>Leisure boat</t>
    </r>
  </si>
  <si>
    <r>
      <t xml:space="preserve">Andre forsikringer / </t>
    </r>
    <r>
      <rPr>
        <i/>
        <sz val="8"/>
        <rFont val="Verdana"/>
        <family val="2"/>
      </rPr>
      <t>Other</t>
    </r>
  </si>
  <si>
    <r>
      <t xml:space="preserve">Fiskeoppdrett i alt / </t>
    </r>
    <r>
      <rPr>
        <i/>
        <sz val="8"/>
        <rFont val="Verdana"/>
        <family val="2"/>
      </rPr>
      <t>In all</t>
    </r>
  </si>
  <si>
    <r>
      <t xml:space="preserve">Trygghetsforsikringer i alt / </t>
    </r>
    <r>
      <rPr>
        <i/>
        <sz val="8"/>
        <rFont val="Verdana"/>
        <family val="2"/>
      </rPr>
      <t>In all</t>
    </r>
  </si>
  <si>
    <t>Antall meldte skader og anslåtte erstatninger i landbasert forsikring etter bransje</t>
  </si>
  <si>
    <t>Antall meldte skader og anslåtte erstatninger i motorvognforsikring</t>
  </si>
  <si>
    <t>Antall meldte skader og anslåtte erstatninger - yrkesskadeforsikring</t>
  </si>
  <si>
    <t>Antall meldte skader og anslåtte erstatninger - ulykkesforsikring</t>
  </si>
  <si>
    <t>Antall meldte skader og anslåtte erstatninger - reiseforsikring</t>
  </si>
  <si>
    <t>Antall meldte skader og anslåtte erstatninger - fritidsbåt</t>
  </si>
  <si>
    <t>Antall meldte skader og anslåtte erstatninger i ansvarsforsikring</t>
  </si>
  <si>
    <t>Antall meldte skader og anslåtte erstatninger i fiskeoppdrett</t>
  </si>
  <si>
    <t>Antall meldte skader og anslåtte erstatninger i trygghetsforsikring</t>
  </si>
  <si>
    <t>Table 1 b.   Losses in NOK mill. - Non life in all</t>
  </si>
  <si>
    <t>Tabell 3 a.  Antall meldte skader</t>
  </si>
  <si>
    <t xml:space="preserve">                  forsikring etter bransje  </t>
  </si>
  <si>
    <t>Tabell 1 a. Antall meldte skader i landbasert</t>
  </si>
  <si>
    <t>Tabell 1 b. Anslått erstatning i landbasert</t>
  </si>
  <si>
    <t xml:space="preserve">                  forsikring etter bransje i mill. kr.</t>
  </si>
  <si>
    <t xml:space="preserve">                - Workmens compensation insurance</t>
  </si>
  <si>
    <t xml:space="preserve">                     - yrkesskadeforsikring</t>
  </si>
  <si>
    <t xml:space="preserve">                     - trygghetsforsikring</t>
  </si>
  <si>
    <t>Antall meldte skader og anslåtte erstatninger i privatforsikring (hjem, villa, hytte)</t>
  </si>
  <si>
    <t>Table 1 a.      Number of claims - Non life in all</t>
  </si>
  <si>
    <t xml:space="preserve">                   privat (hjem, villa, hytte) </t>
  </si>
  <si>
    <t>Table 3 a.    Number of claims</t>
  </si>
  <si>
    <t xml:space="preserve">                  Private Fire and Comprehensive</t>
  </si>
  <si>
    <t>Tabell 3 b.  Anslåtte erstatninger privat</t>
  </si>
  <si>
    <t>Table 4 a.    Number of claims</t>
  </si>
  <si>
    <t xml:space="preserve">                    - yrkesskadeforsikring</t>
  </si>
  <si>
    <t xml:space="preserve">                  - Workmens compensation insurance</t>
  </si>
  <si>
    <r>
      <t xml:space="preserve">Skadetype </t>
    </r>
    <r>
      <rPr>
        <sz val="10"/>
        <color indexed="56"/>
        <rFont val="Verdana"/>
        <family val="2"/>
      </rPr>
      <t>/</t>
    </r>
    <r>
      <rPr>
        <b/>
        <sz val="10"/>
        <color indexed="56"/>
        <rFont val="Verdana"/>
        <family val="2"/>
      </rPr>
      <t xml:space="preserve"> </t>
    </r>
    <r>
      <rPr>
        <i/>
        <sz val="8"/>
        <color indexed="56"/>
        <rFont val="Verdana"/>
        <family val="2"/>
      </rPr>
      <t>Type of loss</t>
    </r>
  </si>
  <si>
    <r>
      <t xml:space="preserve">Antall skader </t>
    </r>
    <r>
      <rPr>
        <sz val="10"/>
        <color indexed="56"/>
        <rFont val="Verdana"/>
        <family val="2"/>
      </rPr>
      <t>/</t>
    </r>
    <r>
      <rPr>
        <sz val="8"/>
        <color indexed="56"/>
        <rFont val="Verdana"/>
        <family val="2"/>
      </rPr>
      <t xml:space="preserve"> </t>
    </r>
    <r>
      <rPr>
        <i/>
        <sz val="8"/>
        <color indexed="56"/>
        <rFont val="Verdana"/>
        <family val="2"/>
      </rPr>
      <t>Numbers</t>
    </r>
  </si>
  <si>
    <r>
      <t xml:space="preserve">Skadetype </t>
    </r>
    <r>
      <rPr>
        <sz val="10"/>
        <color indexed="56"/>
        <rFont val="Verdana"/>
        <family val="2"/>
      </rPr>
      <t xml:space="preserve">/ </t>
    </r>
    <r>
      <rPr>
        <i/>
        <sz val="8"/>
        <color indexed="56"/>
        <rFont val="Verdana"/>
        <family val="2"/>
      </rPr>
      <t>Type of loss</t>
    </r>
  </si>
  <si>
    <r>
      <t>Erstatning</t>
    </r>
    <r>
      <rPr>
        <sz val="10"/>
        <color indexed="56"/>
        <rFont val="Verdana"/>
        <family val="2"/>
      </rPr>
      <t xml:space="preserve"> </t>
    </r>
    <r>
      <rPr>
        <b/>
        <sz val="10"/>
        <color indexed="56"/>
        <rFont val="Verdana"/>
        <family val="2"/>
      </rPr>
      <t>i mill. kr</t>
    </r>
    <r>
      <rPr>
        <sz val="10"/>
        <color indexed="56"/>
        <rFont val="Verdana"/>
        <family val="2"/>
      </rPr>
      <t xml:space="preserve"> / </t>
    </r>
    <r>
      <rPr>
        <i/>
        <sz val="8"/>
        <color indexed="56"/>
        <rFont val="Verdana"/>
        <family val="2"/>
      </rPr>
      <t>Claims mill. NOK</t>
    </r>
  </si>
  <si>
    <r>
      <t>Skadetype</t>
    </r>
    <r>
      <rPr>
        <sz val="10"/>
        <color indexed="56"/>
        <rFont val="Verdana"/>
        <family val="2"/>
      </rPr>
      <t xml:space="preserve"> / </t>
    </r>
    <r>
      <rPr>
        <i/>
        <sz val="8"/>
        <color indexed="56"/>
        <rFont val="Verdana"/>
        <family val="2"/>
      </rPr>
      <t>Type of loss</t>
    </r>
  </si>
  <si>
    <r>
      <t xml:space="preserve">Erstatning i mill. kr. </t>
    </r>
    <r>
      <rPr>
        <sz val="10"/>
        <color indexed="56"/>
        <rFont val="Verdana"/>
        <family val="2"/>
      </rPr>
      <t xml:space="preserve">/ </t>
    </r>
    <r>
      <rPr>
        <i/>
        <sz val="8"/>
        <color indexed="56"/>
        <rFont val="Verdana"/>
        <family val="2"/>
      </rPr>
      <t>Claims mill. NOK</t>
    </r>
  </si>
  <si>
    <r>
      <t xml:space="preserve">Brann-komb. Næring / </t>
    </r>
    <r>
      <rPr>
        <i/>
        <sz val="8"/>
        <rFont val="Verdana"/>
        <family val="2"/>
      </rPr>
      <t>Fire&amp;Special perils commercial</t>
    </r>
  </si>
  <si>
    <t>Tabell 4 a.  Antall meldte skader - næring</t>
  </si>
  <si>
    <t xml:space="preserve">                  - Commercial Fire and Comprehensive</t>
  </si>
  <si>
    <r>
      <t xml:space="preserve">Næring i alt / </t>
    </r>
    <r>
      <rPr>
        <i/>
        <sz val="8"/>
        <rFont val="Verdana"/>
        <family val="2"/>
      </rPr>
      <t>In all</t>
    </r>
  </si>
  <si>
    <t>Antall meldte skader og anslåtte erstatninger i næring</t>
  </si>
  <si>
    <t>Tabell 4 b.  Anslåtte erstatninger - næring</t>
  </si>
  <si>
    <t>Tabell 5 a.  Antall meldte skader</t>
  </si>
  <si>
    <t>Table 5 a.    Number of claims</t>
  </si>
  <si>
    <t>Tabell 5 b.  Anslåtte erstatninger</t>
  </si>
  <si>
    <t>Tabell 6 a.  Antall meldte skader - ulykkesforsikring</t>
  </si>
  <si>
    <t>Tabell 6 b.  Anslåtte erstatninger - ulykkesforsikring</t>
  </si>
  <si>
    <t>Tabell 7 a.  Antall meldte skader - reiseforsikring</t>
  </si>
  <si>
    <t>Tabell 7 b.  Anslåtte erstatninger - reiseforsikring</t>
  </si>
  <si>
    <t>Tabell 8 a.  Antall meldte skader - fritidsbåt</t>
  </si>
  <si>
    <t>Tabell 8 b.  Anslåtte erstatninger - fritidsbåt</t>
  </si>
  <si>
    <t>Tabell 9 a.  Antall meldte skader - ansvarsforsikring</t>
  </si>
  <si>
    <t>Tabell 9 b.  Anslåtte erstatninger - ansvarsforsikring</t>
  </si>
  <si>
    <t>Tabell 10 a.  Antall meldte skader - fiskeoppdrett</t>
  </si>
  <si>
    <t>Tabell 10 b.  Anslåtte erstatninger - fiskeoppdrett</t>
  </si>
  <si>
    <t>Table 11 a.   Number of claims</t>
  </si>
  <si>
    <t>Tabell 11 a.  Antall meldte skader</t>
  </si>
  <si>
    <t xml:space="preserve">Tabell 11 b.  Anslåtte erstatninger </t>
  </si>
  <si>
    <r>
      <t xml:space="preserve">Trygghet / </t>
    </r>
    <r>
      <rPr>
        <i/>
        <sz val="8"/>
        <rFont val="Verdana"/>
        <family val="2"/>
      </rPr>
      <t>Safety</t>
    </r>
  </si>
  <si>
    <r>
      <t xml:space="preserve">Barn / </t>
    </r>
    <r>
      <rPr>
        <sz val="8"/>
        <rFont val="Verdana"/>
        <family val="2"/>
      </rPr>
      <t>Children</t>
    </r>
  </si>
  <si>
    <r>
      <t xml:space="preserve">Behandling / </t>
    </r>
    <r>
      <rPr>
        <sz val="8"/>
        <rFont val="Verdana"/>
        <family val="2"/>
      </rPr>
      <t>Medical treatment</t>
    </r>
  </si>
  <si>
    <r>
      <t xml:space="preserve">Kritisk sykdom / </t>
    </r>
    <r>
      <rPr>
        <sz val="8"/>
        <rFont val="Verdana"/>
        <family val="2"/>
      </rPr>
      <t>Critical illness</t>
    </r>
  </si>
  <si>
    <t xml:space="preserve">                   (hjem, villa, hytte) </t>
  </si>
  <si>
    <t/>
  </si>
  <si>
    <t xml:space="preserve">Tabell 2 a.  Antall meldte skader og anslåtte erstatninger </t>
  </si>
  <si>
    <t xml:space="preserve">Table 2 a.    Number of claims and estimated losses </t>
  </si>
  <si>
    <t xml:space="preserve">Tabell 2 b.  Antall meldte skader og anslåtte erstatninger </t>
  </si>
  <si>
    <t xml:space="preserve">                  motorvognforsikring - etter skadetype</t>
  </si>
  <si>
    <t xml:space="preserve">                   motorvognforsikring - etter kjøretøy</t>
  </si>
  <si>
    <t xml:space="preserve">                   Motor - by type of vehicle</t>
  </si>
  <si>
    <t xml:space="preserve">Table 2 b.    Number of claims and estimated losses </t>
  </si>
  <si>
    <t xml:space="preserve">                   Motor - by type of damage</t>
  </si>
  <si>
    <r>
      <t xml:space="preserve">Antall skader </t>
    </r>
    <r>
      <rPr>
        <sz val="10"/>
        <color indexed="56"/>
        <rFont val="Verdana"/>
        <family val="2"/>
      </rPr>
      <t>/</t>
    </r>
    <r>
      <rPr>
        <sz val="8"/>
        <color indexed="56"/>
        <rFont val="Verdana"/>
        <family val="2"/>
      </rPr>
      <t xml:space="preserve"> </t>
    </r>
    <r>
      <rPr>
        <i/>
        <sz val="8"/>
        <color indexed="56"/>
        <rFont val="Verdana"/>
        <family val="2"/>
      </rPr>
      <t>Number of claims</t>
    </r>
  </si>
  <si>
    <r>
      <t>Annen ulykke / Other</t>
    </r>
    <r>
      <rPr>
        <i/>
        <sz val="8"/>
        <rFont val="Verdana"/>
        <family val="2"/>
      </rPr>
      <t xml:space="preserve"> Accident</t>
    </r>
  </si>
  <si>
    <t>Annen sykdom / Other Sickness</t>
  </si>
  <si>
    <t>Annet / Other</t>
  </si>
  <si>
    <t>Table 3 b.    Estimated losses</t>
  </si>
  <si>
    <t>Table 4 b.    Estimated losses</t>
  </si>
  <si>
    <t>Table 5 b.    Estimated losses</t>
  </si>
  <si>
    <t>Table 6 b.    Estimated losses</t>
  </si>
  <si>
    <t>Table 7 b.    Estimated losses</t>
  </si>
  <si>
    <t xml:space="preserve">                - Accident insurance</t>
  </si>
  <si>
    <t xml:space="preserve">Table 6 a.   Number of claims </t>
  </si>
  <si>
    <t xml:space="preserve">                - Leisure travel insurance</t>
  </si>
  <si>
    <t>Table 7 a.     Number of claims</t>
  </si>
  <si>
    <t xml:space="preserve">                - Leisure boat</t>
  </si>
  <si>
    <t xml:space="preserve">Table 8 a.     Number of claims </t>
  </si>
  <si>
    <t>Table 8 b.    Estimated losses</t>
  </si>
  <si>
    <t>Table 9 b.    Estimated losses</t>
  </si>
  <si>
    <t xml:space="preserve">                - Liability insurance</t>
  </si>
  <si>
    <t>Table 9 a.     Number of claims</t>
  </si>
  <si>
    <t>Table 10 b.    Estimated losses</t>
  </si>
  <si>
    <t xml:space="preserve">                - Fish farming industry</t>
  </si>
  <si>
    <t xml:space="preserve">Table 10 a.     Number of claims </t>
  </si>
  <si>
    <t>Table 11 b.    Estimated losses</t>
  </si>
  <si>
    <t xml:space="preserve">                 - Extended group occupational injury insurance</t>
  </si>
  <si>
    <t xml:space="preserve">                 - additionally to Workers Comp.</t>
  </si>
  <si>
    <t>Claims - Extended group occupational injury insurance</t>
  </si>
  <si>
    <t>SEP</t>
  </si>
  <si>
    <r>
      <t xml:space="preserve">Bransje </t>
    </r>
    <r>
      <rPr>
        <i/>
        <sz val="10"/>
        <color indexed="56"/>
        <rFont val="Verdana"/>
        <family val="2"/>
      </rPr>
      <t>/ Line</t>
    </r>
  </si>
  <si>
    <r>
      <t xml:space="preserve">Bransje </t>
    </r>
    <r>
      <rPr>
        <sz val="10"/>
        <color indexed="56"/>
        <rFont val="Verdana"/>
        <family val="2"/>
      </rPr>
      <t>/ Line</t>
    </r>
  </si>
  <si>
    <r>
      <t>Antall skader</t>
    </r>
    <r>
      <rPr>
        <sz val="10"/>
        <color indexed="56"/>
        <rFont val="Verdana"/>
        <family val="2"/>
      </rPr>
      <t xml:space="preserve"> /</t>
    </r>
    <r>
      <rPr>
        <sz val="8"/>
        <color indexed="56"/>
        <rFont val="Verdana"/>
        <family val="2"/>
      </rPr>
      <t xml:space="preserve"> </t>
    </r>
    <r>
      <rPr>
        <i/>
        <sz val="8"/>
        <color indexed="56"/>
        <rFont val="Verdana"/>
        <family val="2"/>
      </rPr>
      <t>Number of claims</t>
    </r>
  </si>
  <si>
    <r>
      <t xml:space="preserve">Antall skader </t>
    </r>
    <r>
      <rPr>
        <sz val="10"/>
        <color indexed="56"/>
        <rFont val="Verdana"/>
        <family val="2"/>
      </rPr>
      <t>/</t>
    </r>
    <r>
      <rPr>
        <sz val="8"/>
        <color indexed="56"/>
        <rFont val="Verdana"/>
        <family val="2"/>
      </rPr>
      <t xml:space="preserve"> </t>
    </r>
    <r>
      <rPr>
        <i/>
        <sz val="8"/>
        <color indexed="56"/>
        <rFont val="Verdana"/>
        <family val="2"/>
      </rPr>
      <t>Number of claims</t>
    </r>
  </si>
</sst>
</file>

<file path=xl/styles.xml><?xml version="1.0" encoding="utf-8"?>
<styleSheet xmlns="http://schemas.openxmlformats.org/spreadsheetml/2006/main">
  <numFmts count="6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#,##0.0"/>
    <numFmt numFmtId="184" formatCode="0.0"/>
    <numFmt numFmtId="185" formatCode="mmm/\ yy"/>
    <numFmt numFmtId="186" formatCode="mmmm\ yyyy"/>
    <numFmt numFmtId="187" formatCode="d/\ mmmm\ yyyy"/>
    <numFmt numFmtId="188" formatCode="d/m/yy"/>
    <numFmt numFmtId="189" formatCode="d/\ mmm\.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mmm\.\ yy"/>
    <numFmt numFmtId="197" formatCode="mmm\-yyyy"/>
    <numFmt numFmtId="198" formatCode="&quot;Ja&quot;;&quot;Ja&quot;;&quot;Nei&quot;"/>
    <numFmt numFmtId="199" formatCode="&quot;Sann&quot;;&quot;Sann&quot;;&quot;Usann&quot;"/>
    <numFmt numFmtId="200" formatCode="&quot;På&quot;;&quot;På&quot;;&quot;Av&quot;"/>
    <numFmt numFmtId="201" formatCode="mmm/yyyy"/>
    <numFmt numFmtId="202" formatCode="d/m/"/>
    <numFmt numFmtId="203" formatCode="mmmm\ yy"/>
    <numFmt numFmtId="204" formatCode="dd\.mm\.yy"/>
    <numFmt numFmtId="205" formatCode="General_)"/>
    <numFmt numFmtId="206" formatCode="_ * #,##0.0_ ;_ * \-#,##0.0_ ;_ * &quot;-&quot;?_ ;_ @_ "/>
    <numFmt numFmtId="207" formatCode="[$-414]d\.\ mmmm\ yyyy"/>
    <numFmt numFmtId="208" formatCode="d/m/yy;@"/>
    <numFmt numFmtId="209" formatCode="0.0_)"/>
    <numFmt numFmtId="210" formatCode="0.000"/>
    <numFmt numFmtId="211" formatCode="#,##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u val="single"/>
      <sz val="10"/>
      <color indexed="56"/>
      <name val="Arial"/>
      <family val="2"/>
    </font>
    <font>
      <sz val="10"/>
      <name val="Verdana"/>
      <family val="2"/>
    </font>
    <font>
      <sz val="10"/>
      <color indexed="18"/>
      <name val="Verdana"/>
      <family val="2"/>
    </font>
    <font>
      <b/>
      <sz val="14"/>
      <color indexed="56"/>
      <name val="Verdana"/>
      <family val="2"/>
    </font>
    <font>
      <i/>
      <sz val="10"/>
      <color indexed="56"/>
      <name val="Verdana"/>
      <family val="2"/>
    </font>
    <font>
      <sz val="8"/>
      <name val="Verdana"/>
      <family val="2"/>
    </font>
    <font>
      <u val="single"/>
      <sz val="10"/>
      <color indexed="56"/>
      <name val="Verdana"/>
      <family val="2"/>
    </font>
    <font>
      <i/>
      <sz val="9"/>
      <name val="Verdana"/>
      <family val="2"/>
    </font>
    <font>
      <u val="single"/>
      <sz val="10"/>
      <color indexed="62"/>
      <name val="Verdana"/>
      <family val="2"/>
    </font>
    <font>
      <i/>
      <sz val="12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10"/>
      <color indexed="10"/>
      <name val="Verdana"/>
      <family val="2"/>
    </font>
    <font>
      <u val="single"/>
      <sz val="10"/>
      <color indexed="12"/>
      <name val="Arial"/>
      <family val="2"/>
    </font>
    <font>
      <i/>
      <sz val="8"/>
      <color indexed="56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8"/>
      <color indexed="56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Verdana"/>
      <family val="2"/>
    </font>
    <font>
      <sz val="10"/>
      <color indexed="62"/>
      <name val="Verdana"/>
      <family val="2"/>
    </font>
    <font>
      <i/>
      <sz val="10"/>
      <color indexed="62"/>
      <name val="Verdana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2060"/>
      <name val="Verdana"/>
      <family val="2"/>
    </font>
    <font>
      <b/>
      <sz val="12"/>
      <color theme="4" tint="-0.4999699890613556"/>
      <name val="Verdana"/>
      <family val="2"/>
    </font>
    <font>
      <sz val="10"/>
      <color theme="4" tint="-0.4999699890613556"/>
      <name val="Verdana"/>
      <family val="2"/>
    </font>
    <font>
      <i/>
      <sz val="10"/>
      <color theme="4" tint="-0.4999699890613556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sz val="10"/>
      <color rgb="FF002060"/>
      <name val="Arial"/>
      <family val="2"/>
    </font>
    <font>
      <i/>
      <sz val="10"/>
      <color rgb="FF002060"/>
      <name val="Verdana"/>
      <family val="2"/>
    </font>
    <font>
      <b/>
      <sz val="10"/>
      <color rgb="FF002060"/>
      <name val="Arial"/>
      <family val="2"/>
    </font>
    <font>
      <b/>
      <sz val="12"/>
      <color rgb="FF00206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30" borderId="1" applyNumberFormat="0" applyAlignment="0" applyProtection="0"/>
    <xf numFmtId="43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180" fontId="0" fillId="33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Border="1" applyAlignment="1">
      <alignment/>
    </xf>
    <xf numFmtId="180" fontId="0" fillId="33" borderId="0" xfId="42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14" fontId="9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10" fillId="33" borderId="0" xfId="58" applyFont="1" applyFill="1" applyBorder="1" applyAlignment="1" applyProtection="1">
      <alignment horizontal="left"/>
      <protection/>
    </xf>
    <xf numFmtId="0" fontId="10" fillId="0" borderId="0" xfId="58" applyFont="1" applyAlignment="1" applyProtection="1">
      <alignment horizontal="left"/>
      <protection/>
    </xf>
    <xf numFmtId="0" fontId="5" fillId="0" borderId="0" xfId="0" applyFont="1" applyAlignment="1">
      <alignment vertical="top"/>
    </xf>
    <xf numFmtId="0" fontId="9" fillId="33" borderId="0" xfId="0" applyFont="1" applyFill="1" applyAlignment="1">
      <alignment/>
    </xf>
    <xf numFmtId="0" fontId="11" fillId="0" borderId="0" xfId="0" applyFont="1" applyAlignment="1">
      <alignment vertical="top"/>
    </xf>
    <xf numFmtId="0" fontId="10" fillId="33" borderId="0" xfId="58" applyFont="1" applyFill="1" applyAlignment="1" applyProtection="1">
      <alignment horizontal="left"/>
      <protection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/>
    </xf>
    <xf numFmtId="184" fontId="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180" fontId="5" fillId="33" borderId="0" xfId="42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4" fillId="33" borderId="0" xfId="0" applyFont="1" applyFill="1" applyBorder="1" applyAlignment="1">
      <alignment/>
    </xf>
    <xf numFmtId="181" fontId="5" fillId="33" borderId="0" xfId="42" applyNumberFormat="1" applyFont="1" applyFill="1" applyBorder="1" applyAlignment="1">
      <alignment/>
    </xf>
    <xf numFmtId="183" fontId="5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80" fontId="5" fillId="33" borderId="0" xfId="42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center"/>
    </xf>
    <xf numFmtId="0" fontId="10" fillId="33" borderId="0" xfId="58" applyFont="1" applyFill="1" applyAlignment="1" applyProtection="1">
      <alignment horizontal="center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Alignment="1">
      <alignment/>
    </xf>
    <xf numFmtId="183" fontId="5" fillId="33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183" fontId="5" fillId="33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181" fontId="5" fillId="33" borderId="0" xfId="42" applyNumberFormat="1" applyFont="1" applyFill="1" applyBorder="1" applyAlignment="1">
      <alignment horizontal="right"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70" fillId="33" borderId="0" xfId="0" applyFont="1" applyFill="1" applyBorder="1" applyAlignment="1">
      <alignment/>
    </xf>
    <xf numFmtId="0" fontId="67" fillId="2" borderId="0" xfId="0" applyFont="1" applyFill="1" applyBorder="1" applyAlignment="1">
      <alignment/>
    </xf>
    <xf numFmtId="0" fontId="67" fillId="2" borderId="0" xfId="0" applyFont="1" applyFill="1" applyBorder="1" applyAlignment="1">
      <alignment horizontal="center"/>
    </xf>
    <xf numFmtId="0" fontId="67" fillId="2" borderId="0" xfId="0" applyFont="1" applyFill="1" applyBorder="1" applyAlignment="1">
      <alignment horizontal="right"/>
    </xf>
    <xf numFmtId="3" fontId="68" fillId="33" borderId="0" xfId="0" applyNumberFormat="1" applyFont="1" applyFill="1" applyAlignment="1">
      <alignment/>
    </xf>
    <xf numFmtId="180" fontId="69" fillId="33" borderId="0" xfId="42" applyNumberFormat="1" applyFont="1" applyFill="1" applyAlignment="1">
      <alignment/>
    </xf>
    <xf numFmtId="0" fontId="67" fillId="2" borderId="0" xfId="0" applyFont="1" applyFill="1" applyBorder="1" applyAlignment="1">
      <alignment horizontal="left"/>
    </xf>
    <xf numFmtId="0" fontId="68" fillId="2" borderId="0" xfId="0" applyFont="1" applyFill="1" applyBorder="1" applyAlignment="1">
      <alignment/>
    </xf>
    <xf numFmtId="0" fontId="71" fillId="2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180" fontId="68" fillId="33" borderId="0" xfId="42" applyNumberFormat="1" applyFont="1" applyFill="1" applyAlignment="1">
      <alignment/>
    </xf>
    <xf numFmtId="0" fontId="69" fillId="0" borderId="0" xfId="0" applyFont="1" applyAlignment="1">
      <alignment/>
    </xf>
    <xf numFmtId="0" fontId="68" fillId="2" borderId="0" xfId="0" applyFont="1" applyFill="1" applyBorder="1" applyAlignment="1">
      <alignment horizontal="left"/>
    </xf>
    <xf numFmtId="3" fontId="68" fillId="33" borderId="0" xfId="0" applyNumberFormat="1" applyFont="1" applyFill="1" applyBorder="1" applyAlignment="1">
      <alignment/>
    </xf>
    <xf numFmtId="3" fontId="68" fillId="0" borderId="0" xfId="0" applyNumberFormat="1" applyFont="1" applyAlignment="1">
      <alignment horizontal="right"/>
    </xf>
    <xf numFmtId="0" fontId="69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67" fillId="2" borderId="0" xfId="0" applyFont="1" applyFill="1" applyBorder="1" applyAlignment="1">
      <alignment/>
    </xf>
    <xf numFmtId="0" fontId="67" fillId="2" borderId="0" xfId="0" applyFont="1" applyFill="1" applyAlignment="1">
      <alignment horizontal="right"/>
    </xf>
    <xf numFmtId="0" fontId="68" fillId="0" borderId="0" xfId="0" applyFont="1" applyAlignment="1">
      <alignment/>
    </xf>
    <xf numFmtId="0" fontId="68" fillId="0" borderId="0" xfId="0" applyFont="1" applyAlignment="1">
      <alignment horizontal="right"/>
    </xf>
    <xf numFmtId="0" fontId="67" fillId="33" borderId="0" xfId="0" applyFont="1" applyFill="1" applyAlignment="1">
      <alignment/>
    </xf>
    <xf numFmtId="0" fontId="70" fillId="33" borderId="0" xfId="0" applyFont="1" applyFill="1" applyAlignment="1">
      <alignment horizontal="left"/>
    </xf>
    <xf numFmtId="0" fontId="70" fillId="33" borderId="0" xfId="0" applyFont="1" applyFill="1" applyAlignment="1">
      <alignment/>
    </xf>
    <xf numFmtId="208" fontId="63" fillId="33" borderId="0" xfId="0" applyNumberFormat="1" applyFont="1" applyFill="1" applyAlignment="1">
      <alignment/>
    </xf>
    <xf numFmtId="3" fontId="5" fillId="33" borderId="0" xfId="42" applyNumberFormat="1" applyFont="1" applyFill="1" applyBorder="1" applyAlignment="1">
      <alignment horizontal="right"/>
    </xf>
    <xf numFmtId="3" fontId="5" fillId="33" borderId="0" xfId="42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right"/>
    </xf>
    <xf numFmtId="181" fontId="5" fillId="33" borderId="0" xfId="0" applyNumberFormat="1" applyFont="1" applyFill="1" applyBorder="1" applyAlignment="1">
      <alignment/>
    </xf>
    <xf numFmtId="181" fontId="5" fillId="33" borderId="0" xfId="0" applyNumberFormat="1" applyFont="1" applyFill="1" applyAlignment="1">
      <alignment horizontal="right"/>
    </xf>
    <xf numFmtId="181" fontId="5" fillId="33" borderId="0" xfId="0" applyNumberFormat="1" applyFont="1" applyFill="1" applyAlignment="1">
      <alignment/>
    </xf>
    <xf numFmtId="181" fontId="5" fillId="33" borderId="0" xfId="42" applyNumberFormat="1" applyFont="1" applyFill="1" applyAlignment="1">
      <alignment/>
    </xf>
    <xf numFmtId="181" fontId="0" fillId="0" borderId="0" xfId="0" applyNumberFormat="1" applyAlignment="1">
      <alignment/>
    </xf>
    <xf numFmtId="181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49" fontId="5" fillId="34" borderId="0" xfId="0" applyNumberFormat="1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3" fontId="5" fillId="34" borderId="0" xfId="42" applyNumberFormat="1" applyFont="1" applyFill="1" applyBorder="1" applyAlignment="1">
      <alignment horizontal="right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kobling 2" xfId="57"/>
    <cellStyle name="Hyperlink" xfId="58"/>
    <cellStyle name="Hyperlink 2" xfId="59"/>
    <cellStyle name="Input" xfId="60"/>
    <cellStyle name="Komma 2" xfId="61"/>
    <cellStyle name="Linked Cell" xfId="62"/>
    <cellStyle name="Neutral" xfId="63"/>
    <cellStyle name="Normal 2" xfId="64"/>
    <cellStyle name="Normal 2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Tusenskille 2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5E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47625</xdr:rowOff>
    </xdr:from>
    <xdr:to>
      <xdr:col>9</xdr:col>
      <xdr:colOff>314325</xdr:colOff>
      <xdr:row>6</xdr:row>
      <xdr:rowOff>47625</xdr:rowOff>
    </xdr:to>
    <xdr:sp>
      <xdr:nvSpPr>
        <xdr:cNvPr id="1" name="Line 1"/>
        <xdr:cNvSpPr>
          <a:spLocks/>
        </xdr:cNvSpPr>
      </xdr:nvSpPr>
      <xdr:spPr>
        <a:xfrm>
          <a:off x="228600" y="1114425"/>
          <a:ext cx="6124575" cy="0"/>
        </a:xfrm>
        <a:prstGeom prst="line">
          <a:avLst/>
        </a:prstGeom>
        <a:noFill/>
        <a:ln w="31750" cmpd="sng">
          <a:solidFill>
            <a:srgbClr val="DCE6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45</xdr:row>
      <xdr:rowOff>19050</xdr:rowOff>
    </xdr:from>
    <xdr:to>
      <xdr:col>5</xdr:col>
      <xdr:colOff>85725</xdr:colOff>
      <xdr:row>47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781925"/>
          <a:ext cx="2895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9</xdr:col>
      <xdr:colOff>504825</xdr:colOff>
      <xdr:row>47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7762875"/>
          <a:ext cx="2790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vartalstatistikkene\Skadestatistikk\Rapport\skadestatistikk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DATA_0"/>
      <sheetName val="DATA_M1"/>
      <sheetName val="DATA_M2"/>
      <sheetName val="DATA_BKP"/>
      <sheetName val="DATA_BKN"/>
      <sheetName val="DATA_P"/>
      <sheetName val="DATA_RS"/>
      <sheetName val="DATA_FB"/>
      <sheetName val="DATA_AN"/>
      <sheetName val="DATA_B"/>
      <sheetName val="DATA_K"/>
      <sheetName val="DATA_BEH"/>
    </sheetNames>
    <sheetDataSet>
      <sheetData sheetId="23">
        <row r="3">
          <cell r="B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9"/>
  <sheetViews>
    <sheetView showGridLines="0" showRowColHeaders="0" tabSelected="1" showOutlineSymbols="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7.8515625" style="6" customWidth="1"/>
    <col min="3" max="10" width="11.421875" style="1" customWidth="1"/>
    <col min="11" max="11" width="4.7109375" style="1" customWidth="1"/>
    <col min="12" max="16384" width="9.140625" style="1" customWidth="1"/>
  </cols>
  <sheetData>
    <row r="2" spans="2:11" ht="17.25">
      <c r="B2" s="12" t="str">
        <f>"Skadestatistikk 1997-"&amp;TEXT(YEAR(proddato)-1,"0")</f>
        <v>Skadestatistikk 1997-2023</v>
      </c>
      <c r="C2" s="9"/>
      <c r="D2" s="9"/>
      <c r="E2" s="9"/>
      <c r="F2" s="9"/>
      <c r="G2" s="9"/>
      <c r="H2" s="9"/>
      <c r="I2" s="9"/>
      <c r="J2" s="9"/>
      <c r="K2" s="9"/>
    </row>
    <row r="3" spans="2:11" ht="13.5">
      <c r="B3" s="13" t="s">
        <v>24</v>
      </c>
      <c r="C3" s="9"/>
      <c r="D3" s="9"/>
      <c r="E3" s="9"/>
      <c r="F3" s="9"/>
      <c r="G3" s="9"/>
      <c r="H3" s="9"/>
      <c r="I3" s="9"/>
      <c r="J3" s="9"/>
      <c r="K3" s="9"/>
    </row>
    <row r="4" spans="2:11" ht="13.5">
      <c r="B4" s="13"/>
      <c r="C4" s="9"/>
      <c r="D4" s="9"/>
      <c r="E4" s="9"/>
      <c r="F4" s="9"/>
      <c r="G4" s="9"/>
      <c r="H4" s="9"/>
      <c r="I4" s="9"/>
      <c r="J4" s="9"/>
      <c r="K4" s="9"/>
    </row>
    <row r="5" spans="2:11" ht="13.5">
      <c r="B5" s="86">
        <v>45363</v>
      </c>
      <c r="C5" s="54" t="s">
        <v>194</v>
      </c>
      <c r="D5" s="9"/>
      <c r="E5" s="9"/>
      <c r="F5" s="9"/>
      <c r="G5" s="9"/>
      <c r="H5" s="9"/>
      <c r="I5" s="9"/>
      <c r="J5" s="9"/>
      <c r="K5" s="9"/>
    </row>
    <row r="6" spans="2:11" ht="13.5">
      <c r="B6" s="1"/>
      <c r="C6" s="9"/>
      <c r="D6" s="9"/>
      <c r="E6" s="9"/>
      <c r="F6" s="9"/>
      <c r="G6" s="9"/>
      <c r="H6" s="9"/>
      <c r="I6" s="9"/>
      <c r="J6" s="9"/>
      <c r="K6" s="9"/>
    </row>
    <row r="7" spans="2:11" ht="17.25" customHeight="1">
      <c r="B7" s="14"/>
      <c r="C7" s="9"/>
      <c r="D7" s="9"/>
      <c r="E7" s="9"/>
      <c r="F7" s="9"/>
      <c r="G7" s="9"/>
      <c r="H7" s="9"/>
      <c r="I7" s="9"/>
      <c r="J7" s="9"/>
      <c r="K7" s="9"/>
    </row>
    <row r="8" spans="2:11" ht="15">
      <c r="B8" s="55" t="s">
        <v>1</v>
      </c>
      <c r="C8" s="56"/>
      <c r="D8" s="56"/>
      <c r="E8" s="56"/>
      <c r="F8" s="9"/>
      <c r="G8" s="9"/>
      <c r="H8" s="9"/>
      <c r="I8" s="9"/>
      <c r="J8" s="9"/>
      <c r="K8" s="9"/>
    </row>
    <row r="9" spans="2:11" ht="13.5">
      <c r="B9" s="57" t="s">
        <v>2</v>
      </c>
      <c r="C9" s="58"/>
      <c r="D9" s="58"/>
      <c r="E9" s="58"/>
      <c r="F9" s="15"/>
      <c r="G9" s="15"/>
      <c r="H9" s="9"/>
      <c r="I9" s="9"/>
      <c r="J9" s="9"/>
      <c r="K9" s="9"/>
    </row>
    <row r="10" spans="2:11" ht="13.5">
      <c r="B10" s="16"/>
      <c r="C10" s="15"/>
      <c r="D10" s="15"/>
      <c r="E10" s="15"/>
      <c r="F10" s="15"/>
      <c r="G10" s="15"/>
      <c r="H10" s="9"/>
      <c r="I10" s="9"/>
      <c r="J10" s="9"/>
      <c r="K10" s="9"/>
    </row>
    <row r="11" spans="2:11" ht="13.5" customHeight="1">
      <c r="B11" s="17" t="s">
        <v>3</v>
      </c>
      <c r="C11" s="18" t="s">
        <v>99</v>
      </c>
      <c r="D11" s="9"/>
      <c r="E11" s="19"/>
      <c r="F11" s="9"/>
      <c r="G11" s="9"/>
      <c r="H11" s="9"/>
      <c r="I11" s="9"/>
      <c r="J11" s="9"/>
      <c r="K11" s="9"/>
    </row>
    <row r="12" spans="2:11" ht="13.5" customHeight="1">
      <c r="B12" s="17"/>
      <c r="C12" s="20" t="s">
        <v>14</v>
      </c>
      <c r="D12" s="9"/>
      <c r="E12" s="19"/>
      <c r="F12" s="19"/>
      <c r="G12" s="9"/>
      <c r="H12" s="9"/>
      <c r="I12" s="9"/>
      <c r="J12" s="9"/>
      <c r="K12" s="9"/>
    </row>
    <row r="13" spans="2:11" ht="13.5" customHeight="1">
      <c r="B13" s="17"/>
      <c r="C13" s="18"/>
      <c r="D13" s="19"/>
      <c r="E13" s="19"/>
      <c r="F13" s="19"/>
      <c r="G13" s="9"/>
      <c r="H13" s="9"/>
      <c r="I13" s="9"/>
      <c r="J13" s="9"/>
      <c r="K13" s="9"/>
    </row>
    <row r="14" spans="2:11" ht="13.5" customHeight="1">
      <c r="B14" s="17" t="s">
        <v>4</v>
      </c>
      <c r="C14" s="18" t="s">
        <v>100</v>
      </c>
      <c r="D14" s="19"/>
      <c r="E14" s="19"/>
      <c r="F14" s="19"/>
      <c r="G14" s="9"/>
      <c r="H14" s="9"/>
      <c r="I14" s="9"/>
      <c r="J14" s="9"/>
      <c r="K14" s="9"/>
    </row>
    <row r="15" spans="2:11" ht="13.5" customHeight="1">
      <c r="B15" s="17"/>
      <c r="C15" s="20" t="s">
        <v>15</v>
      </c>
      <c r="D15" s="19"/>
      <c r="E15" s="19"/>
      <c r="F15" s="19"/>
      <c r="G15" s="9"/>
      <c r="H15" s="9"/>
      <c r="I15" s="9"/>
      <c r="J15" s="9"/>
      <c r="K15" s="9"/>
    </row>
    <row r="16" spans="2:11" ht="13.5" customHeight="1">
      <c r="B16" s="17"/>
      <c r="C16" s="18"/>
      <c r="D16" s="19"/>
      <c r="E16" s="19"/>
      <c r="F16" s="19"/>
      <c r="G16" s="9"/>
      <c r="H16" s="9"/>
      <c r="I16" s="9"/>
      <c r="J16" s="9"/>
      <c r="K16" s="9"/>
    </row>
    <row r="17" spans="2:11" ht="13.5" customHeight="1">
      <c r="B17" s="17" t="s">
        <v>5</v>
      </c>
      <c r="C17" s="18" t="s">
        <v>117</v>
      </c>
      <c r="D17" s="19"/>
      <c r="E17" s="19"/>
      <c r="F17" s="19"/>
      <c r="G17" s="9"/>
      <c r="H17" s="9"/>
      <c r="I17" s="9"/>
      <c r="J17" s="9"/>
      <c r="K17" s="9"/>
    </row>
    <row r="18" spans="2:11" ht="13.5" customHeight="1">
      <c r="B18" s="17"/>
      <c r="C18" s="20" t="s">
        <v>16</v>
      </c>
      <c r="D18" s="19"/>
      <c r="E18" s="19"/>
      <c r="F18" s="19"/>
      <c r="G18" s="9"/>
      <c r="H18" s="9"/>
      <c r="I18" s="9"/>
      <c r="J18" s="9"/>
      <c r="K18" s="9"/>
    </row>
    <row r="19" spans="2:11" ht="13.5" customHeight="1">
      <c r="B19" s="17"/>
      <c r="C19" s="18"/>
      <c r="D19" s="19"/>
      <c r="E19" s="19"/>
      <c r="F19" s="19"/>
      <c r="G19" s="9"/>
      <c r="H19" s="9"/>
      <c r="I19" s="9"/>
      <c r="J19" s="9"/>
      <c r="K19" s="9"/>
    </row>
    <row r="20" spans="2:11" ht="13.5" customHeight="1">
      <c r="B20" s="17" t="s">
        <v>6</v>
      </c>
      <c r="C20" s="18" t="s">
        <v>136</v>
      </c>
      <c r="D20" s="19"/>
      <c r="E20" s="19"/>
      <c r="F20" s="19"/>
      <c r="G20" s="9"/>
      <c r="H20" s="9"/>
      <c r="I20" s="9"/>
      <c r="J20" s="9"/>
      <c r="K20" s="9"/>
    </row>
    <row r="21" spans="2:11" ht="13.5" customHeight="1">
      <c r="B21" s="17"/>
      <c r="C21" s="20" t="s">
        <v>17</v>
      </c>
      <c r="D21" s="19"/>
      <c r="E21" s="19"/>
      <c r="F21" s="19"/>
      <c r="G21" s="9"/>
      <c r="H21" s="9"/>
      <c r="I21" s="9"/>
      <c r="J21" s="9"/>
      <c r="K21" s="9"/>
    </row>
    <row r="22" spans="2:11" ht="13.5" customHeight="1">
      <c r="B22" s="17"/>
      <c r="C22" s="18"/>
      <c r="D22" s="19"/>
      <c r="E22" s="19"/>
      <c r="F22" s="19"/>
      <c r="G22" s="9"/>
      <c r="H22" s="9"/>
      <c r="I22" s="9"/>
      <c r="J22" s="9"/>
      <c r="K22" s="9"/>
    </row>
    <row r="23" spans="2:11" ht="13.5" customHeight="1">
      <c r="B23" s="17" t="s">
        <v>7</v>
      </c>
      <c r="C23" s="18" t="s">
        <v>101</v>
      </c>
      <c r="D23" s="19"/>
      <c r="E23" s="19"/>
      <c r="F23" s="19"/>
      <c r="G23" s="9"/>
      <c r="H23" s="9"/>
      <c r="I23" s="9"/>
      <c r="J23" s="9"/>
      <c r="K23" s="9"/>
    </row>
    <row r="24" spans="2:11" ht="13.5" customHeight="1">
      <c r="B24" s="17"/>
      <c r="C24" s="20" t="s">
        <v>18</v>
      </c>
      <c r="D24" s="19"/>
      <c r="E24" s="19"/>
      <c r="F24" s="19"/>
      <c r="G24" s="9"/>
      <c r="H24" s="9"/>
      <c r="I24" s="9"/>
      <c r="J24" s="9"/>
      <c r="K24" s="9"/>
    </row>
    <row r="25" spans="2:11" ht="13.5" customHeight="1">
      <c r="B25" s="17"/>
      <c r="C25" s="18"/>
      <c r="D25" s="19"/>
      <c r="E25" s="19"/>
      <c r="F25" s="19"/>
      <c r="G25" s="9"/>
      <c r="H25" s="9"/>
      <c r="I25" s="9"/>
      <c r="J25" s="9"/>
      <c r="K25" s="9"/>
    </row>
    <row r="26" spans="2:11" ht="13.5" customHeight="1">
      <c r="B26" s="17" t="s">
        <v>8</v>
      </c>
      <c r="C26" s="18" t="s">
        <v>102</v>
      </c>
      <c r="D26" s="19"/>
      <c r="E26" s="19"/>
      <c r="F26" s="19"/>
      <c r="G26" s="9"/>
      <c r="H26" s="9"/>
      <c r="I26" s="9"/>
      <c r="J26" s="9"/>
      <c r="K26" s="9"/>
    </row>
    <row r="27" spans="2:11" ht="13.5" customHeight="1">
      <c r="B27" s="17"/>
      <c r="C27" s="20" t="s">
        <v>19</v>
      </c>
      <c r="D27" s="19"/>
      <c r="E27" s="19"/>
      <c r="F27" s="19"/>
      <c r="G27" s="9"/>
      <c r="H27" s="9"/>
      <c r="I27" s="9"/>
      <c r="J27" s="9"/>
      <c r="K27" s="9"/>
    </row>
    <row r="28" spans="2:11" ht="13.5" customHeight="1">
      <c r="B28" s="17"/>
      <c r="C28" s="18"/>
      <c r="D28" s="19"/>
      <c r="E28" s="19"/>
      <c r="F28" s="19"/>
      <c r="G28" s="9"/>
      <c r="H28" s="9"/>
      <c r="I28" s="9"/>
      <c r="J28" s="9"/>
      <c r="K28" s="9"/>
    </row>
    <row r="29" spans="2:11" ht="13.5" customHeight="1">
      <c r="B29" s="17" t="s">
        <v>9</v>
      </c>
      <c r="C29" s="18" t="s">
        <v>103</v>
      </c>
      <c r="D29" s="19"/>
      <c r="E29" s="19"/>
      <c r="F29" s="19"/>
      <c r="G29" s="9"/>
      <c r="H29" s="9"/>
      <c r="I29" s="9"/>
      <c r="J29" s="9"/>
      <c r="K29" s="9"/>
    </row>
    <row r="30" spans="2:11" ht="13.5" customHeight="1">
      <c r="B30" s="17"/>
      <c r="C30" s="20" t="s">
        <v>20</v>
      </c>
      <c r="D30" s="9"/>
      <c r="E30" s="9"/>
      <c r="F30" s="9"/>
      <c r="G30" s="9"/>
      <c r="H30" s="9"/>
      <c r="I30" s="9"/>
      <c r="J30" s="9"/>
      <c r="K30" s="9"/>
    </row>
    <row r="31" spans="2:11" ht="13.5" customHeight="1">
      <c r="B31" s="17"/>
      <c r="C31" s="18"/>
      <c r="D31" s="9"/>
      <c r="E31" s="9"/>
      <c r="F31" s="9"/>
      <c r="G31" s="9"/>
      <c r="H31" s="9"/>
      <c r="I31" s="9"/>
      <c r="J31" s="9"/>
      <c r="K31" s="9"/>
    </row>
    <row r="32" spans="2:11" ht="13.5" customHeight="1">
      <c r="B32" s="17" t="s">
        <v>10</v>
      </c>
      <c r="C32" s="18" t="s">
        <v>104</v>
      </c>
      <c r="D32" s="9"/>
      <c r="E32" s="9"/>
      <c r="F32" s="9"/>
      <c r="G32" s="9"/>
      <c r="H32" s="9"/>
      <c r="I32" s="9"/>
      <c r="J32" s="9"/>
      <c r="K32" s="9"/>
    </row>
    <row r="33" spans="2:11" ht="13.5" customHeight="1">
      <c r="B33" s="17"/>
      <c r="C33" s="20" t="s">
        <v>21</v>
      </c>
      <c r="D33" s="9"/>
      <c r="E33" s="9"/>
      <c r="F33" s="9"/>
      <c r="G33" s="9"/>
      <c r="H33" s="9"/>
      <c r="I33" s="9"/>
      <c r="J33" s="9"/>
      <c r="K33" s="9"/>
    </row>
    <row r="34" spans="2:11" ht="13.5" customHeight="1">
      <c r="B34" s="17"/>
      <c r="C34" s="18"/>
      <c r="D34" s="9"/>
      <c r="E34" s="9"/>
      <c r="F34" s="9"/>
      <c r="G34" s="9"/>
      <c r="H34" s="9"/>
      <c r="I34" s="9"/>
      <c r="J34" s="9"/>
      <c r="K34" s="9"/>
    </row>
    <row r="35" spans="2:11" ht="13.5" customHeight="1">
      <c r="B35" s="17" t="s">
        <v>11</v>
      </c>
      <c r="C35" s="18" t="s">
        <v>105</v>
      </c>
      <c r="D35" s="9"/>
      <c r="E35" s="9"/>
      <c r="F35" s="9"/>
      <c r="G35" s="9"/>
      <c r="H35" s="9"/>
      <c r="I35" s="9"/>
      <c r="J35" s="9"/>
      <c r="K35" s="9"/>
    </row>
    <row r="36" spans="2:11" ht="13.5" customHeight="1">
      <c r="B36" s="17"/>
      <c r="C36" s="20" t="s">
        <v>22</v>
      </c>
      <c r="D36" s="9"/>
      <c r="E36" s="9"/>
      <c r="F36" s="9"/>
      <c r="G36" s="9"/>
      <c r="H36" s="9"/>
      <c r="I36" s="9"/>
      <c r="J36" s="9"/>
      <c r="K36" s="9"/>
    </row>
    <row r="37" spans="2:11" ht="13.5" customHeight="1">
      <c r="B37" s="21"/>
      <c r="C37" s="18"/>
      <c r="D37" s="9"/>
      <c r="E37" s="9"/>
      <c r="F37" s="9"/>
      <c r="G37" s="9"/>
      <c r="H37" s="9"/>
      <c r="I37" s="9"/>
      <c r="J37" s="9"/>
      <c r="K37" s="9"/>
    </row>
    <row r="38" spans="2:11" ht="13.5" customHeight="1">
      <c r="B38" s="17" t="s">
        <v>12</v>
      </c>
      <c r="C38" s="18" t="s">
        <v>106</v>
      </c>
      <c r="D38" s="9"/>
      <c r="E38" s="9"/>
      <c r="F38" s="9"/>
      <c r="G38" s="9"/>
      <c r="H38" s="9"/>
      <c r="I38" s="9"/>
      <c r="J38" s="9"/>
      <c r="K38" s="9"/>
    </row>
    <row r="39" spans="2:11" ht="13.5" customHeight="1">
      <c r="B39" s="22"/>
      <c r="C39" s="20" t="s">
        <v>23</v>
      </c>
      <c r="D39" s="9"/>
      <c r="E39" s="9"/>
      <c r="F39" s="9"/>
      <c r="G39" s="9"/>
      <c r="H39" s="9"/>
      <c r="I39" s="9"/>
      <c r="J39" s="9"/>
      <c r="K39" s="9"/>
    </row>
    <row r="40" spans="2:8" ht="13.5" customHeight="1">
      <c r="B40" s="11"/>
      <c r="C40" s="41"/>
      <c r="D40" s="18"/>
      <c r="E40" s="9"/>
      <c r="F40" s="9"/>
      <c r="G40" s="9"/>
      <c r="H40" s="9"/>
    </row>
    <row r="41" spans="2:10" ht="13.5" customHeight="1">
      <c r="B41" s="17" t="s">
        <v>13</v>
      </c>
      <c r="C41" s="10" t="s">
        <v>107</v>
      </c>
      <c r="D41" s="10"/>
      <c r="E41" s="9"/>
      <c r="F41" s="9"/>
      <c r="G41" s="9"/>
      <c r="H41" s="9"/>
      <c r="I41" s="9"/>
      <c r="J41" s="9"/>
    </row>
    <row r="42" spans="2:10" ht="13.5" customHeight="1">
      <c r="B42" s="42"/>
      <c r="C42" s="45" t="s">
        <v>193</v>
      </c>
      <c r="D42" s="10"/>
      <c r="E42" s="9"/>
      <c r="F42" s="9"/>
      <c r="G42" s="9"/>
      <c r="H42" s="9"/>
      <c r="I42" s="9"/>
      <c r="J42" s="9"/>
    </row>
    <row r="43" spans="1:10" ht="12">
      <c r="A43" s="7"/>
      <c r="B43"/>
      <c r="C43" s="43"/>
      <c r="D43" s="43"/>
      <c r="E43" s="44"/>
      <c r="F43" s="44"/>
      <c r="G43" s="44"/>
      <c r="H43" s="44"/>
      <c r="I43" s="44"/>
      <c r="J43" s="44"/>
    </row>
    <row r="44" spans="1:4" ht="12">
      <c r="A44" s="7"/>
      <c r="B44"/>
      <c r="C44"/>
      <c r="D44"/>
    </row>
    <row r="45" spans="1:4" ht="12">
      <c r="A45" s="7"/>
      <c r="B45"/>
      <c r="C45"/>
      <c r="D45"/>
    </row>
    <row r="46" spans="1:4" ht="12.75">
      <c r="A46" s="7"/>
      <c r="B46"/>
      <c r="C46"/>
      <c r="D46"/>
    </row>
    <row r="47" spans="1:4" ht="12.75">
      <c r="A47" s="7"/>
      <c r="B47"/>
      <c r="C47"/>
      <c r="D47"/>
    </row>
    <row r="48" spans="1:2" ht="12.75">
      <c r="A48" s="7"/>
      <c r="B48" s="1"/>
    </row>
    <row r="49" ht="12">
      <c r="B49" s="1"/>
    </row>
    <row r="50" ht="12">
      <c r="B50" s="1"/>
    </row>
    <row r="51" ht="12">
      <c r="B51" s="1"/>
    </row>
    <row r="52" ht="12">
      <c r="B52" s="1"/>
    </row>
    <row r="53" ht="12">
      <c r="B53" s="1"/>
    </row>
    <row r="54" ht="12">
      <c r="B54" s="1"/>
    </row>
    <row r="55" ht="12">
      <c r="B55" s="1"/>
    </row>
    <row r="56" ht="12">
      <c r="B56" s="1"/>
    </row>
    <row r="57" ht="12">
      <c r="B57" s="1"/>
    </row>
    <row r="58" ht="12">
      <c r="B58" s="1"/>
    </row>
    <row r="59" ht="12">
      <c r="B59" s="1"/>
    </row>
    <row r="60" ht="12">
      <c r="B60" s="1"/>
    </row>
    <row r="61" ht="12">
      <c r="B61" s="1"/>
    </row>
    <row r="62" ht="12">
      <c r="B62" s="1"/>
    </row>
    <row r="63" ht="12">
      <c r="B63" s="1"/>
    </row>
    <row r="64" ht="12">
      <c r="B64" s="1"/>
    </row>
    <row r="65" ht="12">
      <c r="B65" s="1"/>
    </row>
    <row r="66" ht="12">
      <c r="B66" s="1"/>
    </row>
    <row r="67" ht="12">
      <c r="B67" s="1"/>
    </row>
    <row r="68" ht="12">
      <c r="B68" s="1"/>
    </row>
    <row r="69" ht="12">
      <c r="B69" s="1"/>
    </row>
    <row r="70" ht="12">
      <c r="B70" s="1"/>
    </row>
    <row r="71" ht="12">
      <c r="B71" s="1"/>
    </row>
    <row r="72" ht="12">
      <c r="B72" s="1"/>
    </row>
    <row r="73" ht="12">
      <c r="B73" s="1"/>
    </row>
    <row r="74" ht="12">
      <c r="B74" s="1"/>
    </row>
    <row r="75" ht="12">
      <c r="B75" s="1"/>
    </row>
    <row r="76" ht="12">
      <c r="B76" s="1"/>
    </row>
    <row r="77" ht="12">
      <c r="B77" s="1"/>
    </row>
    <row r="78" ht="12">
      <c r="B78" s="1"/>
    </row>
    <row r="79" ht="12">
      <c r="B79" s="1"/>
    </row>
  </sheetData>
  <sheetProtection/>
  <hyperlinks>
    <hyperlink ref="B11" location="'Tab 1'!A1" tooltip="Tab1" display="Tab1"/>
    <hyperlink ref="B14" location="'Tab 2'!A1" tooltip="Tab2" display="Tab2"/>
    <hyperlink ref="B17" location="'Tab 3'!A1" tooltip="Tab3" display="Tab3"/>
    <hyperlink ref="B20" location="'Tab 4'!A1" tooltip="Tab4" display="Tab4"/>
    <hyperlink ref="B23" location="'Tab 5'!A1" tooltip="Tab6" display="Tab5"/>
    <hyperlink ref="B29" location="'Tab 7'!A1" tooltip="Tab8" display="Tab7"/>
    <hyperlink ref="B32" location="'Tab 8'!A1" tooltip="Tab9" display="Tab8"/>
    <hyperlink ref="B35" location="'Tab 9'!A1" tooltip="Tab10" display="Tab9"/>
    <hyperlink ref="A38:A41" location="Skadeforsikr!B6" display="Tab10"/>
    <hyperlink ref="A42" location="Skadeforsikr!B6" display="Tab10"/>
    <hyperlink ref="B38" location="'Tab 10'!A1" tooltip="Tab11" display="Tab10"/>
    <hyperlink ref="B26" location="'Tab 6'!A1" tooltip="Tab7" display="Tab6"/>
    <hyperlink ref="B41" location="'Tab 11'!A1" display="Tab11"/>
  </hyperlinks>
  <printOptions/>
  <pageMargins left="0.7874015748031497" right="0.7874015748031497" top="0.86" bottom="0.57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238"/>
  <sheetViews>
    <sheetView showGridLines="0" showRowColHeaders="0" showOutlineSymbols="0" zoomScale="80" zoomScaleNormal="80" zoomScaleSheetLayoutView="90" zoomScalePageLayoutView="0" workbookViewId="0" topLeftCell="A1">
      <pane xSplit="2" topLeftCell="C1" activePane="topRight" state="frozen"/>
      <selection pane="topLeft" activeCell="C23" sqref="C23:AB26"/>
      <selection pane="topRight" activeCell="C1" sqref="C1"/>
    </sheetView>
  </sheetViews>
  <sheetFormatPr defaultColWidth="9.140625" defaultRowHeight="12.75"/>
  <cols>
    <col min="1" max="1" width="4.7109375" style="10" customWidth="1"/>
    <col min="2" max="2" width="65.00390625" style="10" bestFit="1" customWidth="1"/>
    <col min="3" max="29" width="12.7109375" style="10" customWidth="1"/>
    <col min="30" max="16384" width="9.140625" style="10" customWidth="1"/>
  </cols>
  <sheetData>
    <row r="1" spans="2:30" ht="13.5" customHeight="1">
      <c r="B1" s="2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2:30" ht="13.5" customHeight="1">
      <c r="B2" s="59" t="s">
        <v>147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9"/>
    </row>
    <row r="3" spans="2:30" ht="13.5" customHeight="1">
      <c r="B3" s="62" t="s">
        <v>186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9"/>
    </row>
    <row r="4" spans="2:30" ht="13.5" customHeight="1">
      <c r="B4" s="62" t="s">
        <v>185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9"/>
    </row>
    <row r="5" spans="2:30" ht="13.5" customHeight="1">
      <c r="B5" s="62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71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9"/>
    </row>
    <row r="6" spans="2:30" ht="13.5" customHeight="1">
      <c r="B6" s="63" t="s">
        <v>126</v>
      </c>
      <c r="C6" s="63" t="s">
        <v>168</v>
      </c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9"/>
    </row>
    <row r="7" spans="2:30" ht="13.5" customHeight="1">
      <c r="B7" s="63"/>
      <c r="C7" s="65">
        <v>1997</v>
      </c>
      <c r="D7" s="65">
        <v>1998</v>
      </c>
      <c r="E7" s="65">
        <v>1999</v>
      </c>
      <c r="F7" s="65">
        <v>2000</v>
      </c>
      <c r="G7" s="65">
        <v>2001</v>
      </c>
      <c r="H7" s="65">
        <v>2002</v>
      </c>
      <c r="I7" s="65">
        <v>2003</v>
      </c>
      <c r="J7" s="65">
        <v>2004</v>
      </c>
      <c r="K7" s="65">
        <v>2005</v>
      </c>
      <c r="L7" s="65">
        <v>2006</v>
      </c>
      <c r="M7" s="65">
        <v>2007</v>
      </c>
      <c r="N7" s="65">
        <v>2008</v>
      </c>
      <c r="O7" s="65">
        <v>2009</v>
      </c>
      <c r="P7" s="65">
        <v>2010</v>
      </c>
      <c r="Q7" s="65">
        <v>2011</v>
      </c>
      <c r="R7" s="65">
        <f aca="true" t="shared" si="0" ref="R7:W7">Q7+1</f>
        <v>2012</v>
      </c>
      <c r="S7" s="65">
        <f t="shared" si="0"/>
        <v>2013</v>
      </c>
      <c r="T7" s="65">
        <f t="shared" si="0"/>
        <v>2014</v>
      </c>
      <c r="U7" s="65">
        <f t="shared" si="0"/>
        <v>2015</v>
      </c>
      <c r="V7" s="65">
        <f t="shared" si="0"/>
        <v>2016</v>
      </c>
      <c r="W7" s="65">
        <f t="shared" si="0"/>
        <v>2017</v>
      </c>
      <c r="X7" s="65">
        <v>2018</v>
      </c>
      <c r="Y7" s="65">
        <v>2019</v>
      </c>
      <c r="Z7" s="65">
        <f>+Y7+1</f>
        <v>2020</v>
      </c>
      <c r="AA7" s="65">
        <f>+Z7+1</f>
        <v>2021</v>
      </c>
      <c r="AB7" s="65">
        <f>+AA7+1</f>
        <v>2022</v>
      </c>
      <c r="AC7" s="65">
        <f>+AB7+1</f>
        <v>2023</v>
      </c>
      <c r="AD7" s="9"/>
    </row>
    <row r="8" spans="2:30" ht="13.5" customHeight="1">
      <c r="B8" s="15" t="s">
        <v>31</v>
      </c>
      <c r="C8" s="24">
        <v>5301</v>
      </c>
      <c r="D8" s="24">
        <v>5838</v>
      </c>
      <c r="E8" s="24">
        <v>6934</v>
      </c>
      <c r="F8" s="24">
        <v>6441</v>
      </c>
      <c r="G8" s="24">
        <v>5766</v>
      </c>
      <c r="H8" s="24">
        <v>6359</v>
      </c>
      <c r="I8" s="24">
        <v>6075</v>
      </c>
      <c r="J8" s="48">
        <v>5219</v>
      </c>
      <c r="K8" s="48">
        <v>4767</v>
      </c>
      <c r="L8" s="48">
        <v>5431</v>
      </c>
      <c r="M8" s="48">
        <v>5750</v>
      </c>
      <c r="N8" s="46">
        <v>6380</v>
      </c>
      <c r="O8" s="46">
        <v>6801</v>
      </c>
      <c r="P8" s="46">
        <v>6686</v>
      </c>
      <c r="Q8" s="46">
        <v>7847</v>
      </c>
      <c r="R8" s="46">
        <v>6707</v>
      </c>
      <c r="S8" s="46">
        <v>7206</v>
      </c>
      <c r="T8" s="46">
        <v>8890</v>
      </c>
      <c r="U8" s="46">
        <v>9026</v>
      </c>
      <c r="V8" s="46">
        <v>8825.39349336</v>
      </c>
      <c r="W8" s="46">
        <v>9480.052</v>
      </c>
      <c r="X8" s="46">
        <v>11145.096</v>
      </c>
      <c r="Y8" s="46">
        <v>11204.776</v>
      </c>
      <c r="Z8" s="46">
        <v>11603.98</v>
      </c>
      <c r="AA8" s="46">
        <v>11455.78442596</v>
      </c>
      <c r="AB8" s="46">
        <v>12078.23712256</v>
      </c>
      <c r="AC8" s="46">
        <v>13236.988000000001</v>
      </c>
      <c r="AD8" s="9"/>
    </row>
    <row r="9" spans="2:30" ht="13.5" customHeight="1">
      <c r="B9" s="15" t="s">
        <v>32</v>
      </c>
      <c r="C9" s="24">
        <v>8</v>
      </c>
      <c r="D9" s="24">
        <v>9</v>
      </c>
      <c r="E9" s="24">
        <v>6</v>
      </c>
      <c r="F9" s="24">
        <v>3</v>
      </c>
      <c r="G9" s="24">
        <v>8</v>
      </c>
      <c r="H9" s="24">
        <v>8</v>
      </c>
      <c r="I9" s="24">
        <v>7</v>
      </c>
      <c r="J9" s="48">
        <v>4</v>
      </c>
      <c r="K9" s="48">
        <v>14</v>
      </c>
      <c r="L9" s="48">
        <v>272</v>
      </c>
      <c r="M9" s="48">
        <v>332</v>
      </c>
      <c r="N9" s="46">
        <v>8</v>
      </c>
      <c r="O9" s="46">
        <v>3</v>
      </c>
      <c r="P9" s="46">
        <v>0</v>
      </c>
      <c r="Q9" s="46">
        <v>0</v>
      </c>
      <c r="R9" s="46">
        <v>3</v>
      </c>
      <c r="S9" s="46">
        <v>9</v>
      </c>
      <c r="T9" s="46">
        <v>3</v>
      </c>
      <c r="U9" s="46">
        <v>1.22</v>
      </c>
      <c r="V9" s="46">
        <v>2.103934934</v>
      </c>
      <c r="W9" s="46">
        <v>3.12052</v>
      </c>
      <c r="X9" s="46">
        <v>3.13096</v>
      </c>
      <c r="Y9" s="46">
        <v>6.15776</v>
      </c>
      <c r="Z9" s="46">
        <v>2.2198</v>
      </c>
      <c r="AA9" s="46">
        <v>2.2378442596</v>
      </c>
      <c r="AB9" s="46">
        <v>5.2623712256</v>
      </c>
      <c r="AC9" s="46">
        <v>2.28988</v>
      </c>
      <c r="AD9" s="9"/>
    </row>
    <row r="10" spans="2:30" ht="13.5" customHeight="1">
      <c r="B10" s="15" t="s">
        <v>33</v>
      </c>
      <c r="C10" s="24">
        <v>80</v>
      </c>
      <c r="D10" s="24">
        <v>57</v>
      </c>
      <c r="E10" s="24">
        <v>62</v>
      </c>
      <c r="F10" s="24">
        <v>79</v>
      </c>
      <c r="G10" s="24">
        <v>35</v>
      </c>
      <c r="H10" s="24">
        <v>63</v>
      </c>
      <c r="I10" s="24">
        <v>72</v>
      </c>
      <c r="J10" s="48">
        <v>87</v>
      </c>
      <c r="K10" s="48">
        <v>105</v>
      </c>
      <c r="L10" s="48">
        <v>130</v>
      </c>
      <c r="M10" s="48">
        <v>117</v>
      </c>
      <c r="N10" s="46">
        <v>415</v>
      </c>
      <c r="O10" s="46">
        <v>272</v>
      </c>
      <c r="P10" s="46">
        <v>327</v>
      </c>
      <c r="Q10" s="46">
        <v>488</v>
      </c>
      <c r="R10" s="46">
        <v>363</v>
      </c>
      <c r="S10" s="46">
        <v>640</v>
      </c>
      <c r="T10" s="46">
        <v>805</v>
      </c>
      <c r="U10" s="46">
        <v>841.1</v>
      </c>
      <c r="V10" s="46">
        <v>697.519674668</v>
      </c>
      <c r="W10" s="46">
        <v>781.6025999999999</v>
      </c>
      <c r="X10" s="46">
        <v>955.6548</v>
      </c>
      <c r="Y10" s="46">
        <v>845.7888</v>
      </c>
      <c r="Z10" s="46">
        <v>760.0989999999999</v>
      </c>
      <c r="AA10" s="46">
        <v>691.189221298</v>
      </c>
      <c r="AB10" s="46">
        <v>467.311856128</v>
      </c>
      <c r="AC10" s="46">
        <v>499.4494</v>
      </c>
      <c r="AD10" s="9"/>
    </row>
    <row r="11" spans="2:30" ht="13.5" customHeight="1">
      <c r="B11" s="15" t="s">
        <v>34</v>
      </c>
      <c r="C11" s="24">
        <v>344</v>
      </c>
      <c r="D11" s="24">
        <v>273</v>
      </c>
      <c r="E11" s="24">
        <v>406</v>
      </c>
      <c r="F11" s="24">
        <v>325</v>
      </c>
      <c r="G11" s="24">
        <v>221</v>
      </c>
      <c r="H11" s="24">
        <v>266</v>
      </c>
      <c r="I11" s="24">
        <v>222</v>
      </c>
      <c r="J11" s="48">
        <v>186</v>
      </c>
      <c r="K11" s="48">
        <v>505</v>
      </c>
      <c r="L11" s="48">
        <v>113</v>
      </c>
      <c r="M11" s="48">
        <v>104</v>
      </c>
      <c r="N11" s="46">
        <v>62</v>
      </c>
      <c r="O11" s="46">
        <v>65</v>
      </c>
      <c r="P11" s="46">
        <v>77</v>
      </c>
      <c r="Q11" s="46">
        <v>49</v>
      </c>
      <c r="R11" s="46">
        <v>440</v>
      </c>
      <c r="S11" s="46">
        <v>102</v>
      </c>
      <c r="T11" s="46">
        <v>65</v>
      </c>
      <c r="U11" s="46">
        <v>82.44</v>
      </c>
      <c r="V11" s="46">
        <v>108.207869867</v>
      </c>
      <c r="W11" s="46">
        <v>370.24104</v>
      </c>
      <c r="X11" s="46">
        <v>56.26192</v>
      </c>
      <c r="Y11" s="46">
        <v>99.31551999999999</v>
      </c>
      <c r="Z11" s="46">
        <v>60.4396</v>
      </c>
      <c r="AA11" s="46">
        <v>33.4756885192</v>
      </c>
      <c r="AB11" s="46">
        <v>38.5247424512</v>
      </c>
      <c r="AC11" s="46">
        <v>14.57976</v>
      </c>
      <c r="AD11" s="9"/>
    </row>
    <row r="12" spans="2:30" ht="13.5" customHeight="1">
      <c r="B12" s="15" t="s">
        <v>35</v>
      </c>
      <c r="C12" s="24">
        <v>3697</v>
      </c>
      <c r="D12" s="24">
        <v>4204</v>
      </c>
      <c r="E12" s="24">
        <v>4517</v>
      </c>
      <c r="F12" s="24">
        <v>4145</v>
      </c>
      <c r="G12" s="24">
        <v>3453</v>
      </c>
      <c r="H12" s="24">
        <v>3506</v>
      </c>
      <c r="I12" s="24">
        <v>3230</v>
      </c>
      <c r="J12" s="48">
        <v>3116</v>
      </c>
      <c r="K12" s="48">
        <v>2858</v>
      </c>
      <c r="L12" s="48">
        <v>3985</v>
      </c>
      <c r="M12" s="48">
        <v>4346</v>
      </c>
      <c r="N12" s="46">
        <v>5022</v>
      </c>
      <c r="O12" s="46">
        <v>5012</v>
      </c>
      <c r="P12" s="46">
        <v>4634</v>
      </c>
      <c r="Q12" s="46">
        <v>5675</v>
      </c>
      <c r="R12" s="46">
        <v>4775</v>
      </c>
      <c r="S12" s="46">
        <v>5307</v>
      </c>
      <c r="T12" s="46">
        <v>6204</v>
      </c>
      <c r="U12" s="46">
        <v>5947.6</v>
      </c>
      <c r="V12" s="46">
        <v>6271.314794688</v>
      </c>
      <c r="W12" s="46">
        <v>6849.6416</v>
      </c>
      <c r="X12" s="46">
        <v>7916.4768</v>
      </c>
      <c r="Y12" s="46">
        <v>8441.6208</v>
      </c>
      <c r="Z12" s="46">
        <v>8522.583999999999</v>
      </c>
      <c r="AA12" s="46">
        <v>8374.027540768</v>
      </c>
      <c r="AB12" s="46">
        <v>7995.989698048</v>
      </c>
      <c r="AC12" s="46">
        <v>7483.1903999999995</v>
      </c>
      <c r="AD12" s="9"/>
    </row>
    <row r="13" spans="2:30" ht="13.5" customHeight="1">
      <c r="B13" s="15" t="s">
        <v>36</v>
      </c>
      <c r="C13" s="24">
        <v>166</v>
      </c>
      <c r="D13" s="24">
        <v>236</v>
      </c>
      <c r="E13" s="24">
        <v>509</v>
      </c>
      <c r="F13" s="24">
        <v>833</v>
      </c>
      <c r="G13" s="24">
        <v>829</v>
      </c>
      <c r="H13" s="24">
        <v>831</v>
      </c>
      <c r="I13" s="24">
        <v>849</v>
      </c>
      <c r="J13" s="48">
        <v>631</v>
      </c>
      <c r="K13" s="48">
        <v>414</v>
      </c>
      <c r="L13" s="48">
        <v>593</v>
      </c>
      <c r="M13" s="48">
        <v>459</v>
      </c>
      <c r="N13" s="46">
        <v>476</v>
      </c>
      <c r="O13" s="46">
        <v>774</v>
      </c>
      <c r="P13" s="46">
        <v>737</v>
      </c>
      <c r="Q13" s="46">
        <v>1012</v>
      </c>
      <c r="R13" s="46">
        <v>426</v>
      </c>
      <c r="S13" s="46">
        <v>547</v>
      </c>
      <c r="T13" s="46">
        <v>884</v>
      </c>
      <c r="U13" s="46">
        <v>956.1</v>
      </c>
      <c r="V13" s="46">
        <v>424.519674668</v>
      </c>
      <c r="W13" s="46">
        <v>355.6026</v>
      </c>
      <c r="X13" s="46">
        <v>408.6548</v>
      </c>
      <c r="Y13" s="46">
        <v>858.7888</v>
      </c>
      <c r="Z13" s="46">
        <v>805.0989999999999</v>
      </c>
      <c r="AA13" s="46">
        <v>770.189221298</v>
      </c>
      <c r="AB13" s="46">
        <v>1376.311856128</v>
      </c>
      <c r="AC13" s="46">
        <v>1805.4494</v>
      </c>
      <c r="AD13" s="9"/>
    </row>
    <row r="14" spans="2:30" ht="13.5" customHeight="1">
      <c r="B14" s="15" t="s">
        <v>37</v>
      </c>
      <c r="C14" s="15">
        <v>110</v>
      </c>
      <c r="D14" s="15">
        <v>99</v>
      </c>
      <c r="E14" s="24">
        <v>84</v>
      </c>
      <c r="F14" s="24">
        <v>67</v>
      </c>
      <c r="G14" s="24">
        <v>72</v>
      </c>
      <c r="H14" s="24">
        <v>99</v>
      </c>
      <c r="I14" s="24">
        <v>80</v>
      </c>
      <c r="J14" s="48">
        <v>55</v>
      </c>
      <c r="K14" s="48">
        <v>40</v>
      </c>
      <c r="L14" s="48">
        <v>36</v>
      </c>
      <c r="M14" s="48">
        <v>51</v>
      </c>
      <c r="N14" s="46">
        <v>42</v>
      </c>
      <c r="O14" s="46">
        <v>30</v>
      </c>
      <c r="P14" s="46">
        <v>26</v>
      </c>
      <c r="Q14" s="46">
        <v>29</v>
      </c>
      <c r="R14" s="46">
        <v>15</v>
      </c>
      <c r="S14" s="46">
        <v>18</v>
      </c>
      <c r="T14" s="46">
        <v>24</v>
      </c>
      <c r="U14" s="46">
        <v>13.22</v>
      </c>
      <c r="V14" s="46">
        <v>14.103934934</v>
      </c>
      <c r="W14" s="46">
        <v>8.120519999999999</v>
      </c>
      <c r="X14" s="46">
        <v>29.13096</v>
      </c>
      <c r="Y14" s="46">
        <v>94.15776</v>
      </c>
      <c r="Z14" s="46">
        <v>97.2198</v>
      </c>
      <c r="AA14" s="46">
        <v>80.2378442596</v>
      </c>
      <c r="AB14" s="46">
        <v>102.2623712256</v>
      </c>
      <c r="AC14" s="46">
        <v>0.28988</v>
      </c>
      <c r="AD14" s="9"/>
    </row>
    <row r="15" spans="2:30" ht="13.5" customHeight="1">
      <c r="B15" s="15" t="s">
        <v>38</v>
      </c>
      <c r="C15" s="24">
        <v>39</v>
      </c>
      <c r="D15" s="24">
        <v>80</v>
      </c>
      <c r="E15" s="24">
        <v>81</v>
      </c>
      <c r="F15" s="24">
        <v>51</v>
      </c>
      <c r="G15" s="24">
        <v>54</v>
      </c>
      <c r="H15" s="24">
        <v>65</v>
      </c>
      <c r="I15" s="24">
        <v>22</v>
      </c>
      <c r="J15" s="48">
        <v>21</v>
      </c>
      <c r="K15" s="48">
        <v>45</v>
      </c>
      <c r="L15" s="48">
        <v>59</v>
      </c>
      <c r="M15" s="48">
        <v>79</v>
      </c>
      <c r="N15" s="46">
        <v>39</v>
      </c>
      <c r="O15" s="46">
        <v>37</v>
      </c>
      <c r="P15" s="46">
        <v>123</v>
      </c>
      <c r="Q15" s="46">
        <v>89</v>
      </c>
      <c r="R15" s="46">
        <v>94</v>
      </c>
      <c r="S15" s="46">
        <v>54</v>
      </c>
      <c r="T15" s="46">
        <v>44</v>
      </c>
      <c r="U15" s="46">
        <v>60.22</v>
      </c>
      <c r="V15" s="46">
        <v>82.103934934</v>
      </c>
      <c r="W15" s="46">
        <v>103.12052</v>
      </c>
      <c r="X15" s="46">
        <v>51.13096</v>
      </c>
      <c r="Y15" s="46">
        <v>11.15776</v>
      </c>
      <c r="Z15" s="46">
        <v>9.2198</v>
      </c>
      <c r="AA15" s="46">
        <v>2.2378442596</v>
      </c>
      <c r="AB15" s="46">
        <v>53.2623712256</v>
      </c>
      <c r="AC15" s="46">
        <v>13.28988</v>
      </c>
      <c r="AD15" s="9"/>
    </row>
    <row r="16" spans="2:30" ht="13.5" customHeight="1">
      <c r="B16" s="15" t="s">
        <v>39</v>
      </c>
      <c r="C16" s="24">
        <v>870</v>
      </c>
      <c r="D16" s="24">
        <v>899</v>
      </c>
      <c r="E16" s="24">
        <v>1292</v>
      </c>
      <c r="F16" s="24">
        <v>956</v>
      </c>
      <c r="G16" s="24">
        <v>1106</v>
      </c>
      <c r="H16" s="24">
        <v>1529</v>
      </c>
      <c r="I16" s="24">
        <v>1596</v>
      </c>
      <c r="J16" s="48">
        <v>1124</v>
      </c>
      <c r="K16" s="48">
        <v>1059</v>
      </c>
      <c r="L16" s="48">
        <v>243</v>
      </c>
      <c r="M16" s="48">
        <v>262</v>
      </c>
      <c r="N16" s="46">
        <v>322</v>
      </c>
      <c r="O16" s="46">
        <v>610</v>
      </c>
      <c r="P16" s="46">
        <v>785</v>
      </c>
      <c r="Q16" s="46">
        <v>528</v>
      </c>
      <c r="R16" s="46">
        <v>605</v>
      </c>
      <c r="S16" s="46">
        <v>560</v>
      </c>
      <c r="T16" s="46">
        <v>906</v>
      </c>
      <c r="U16" s="46">
        <v>1173.1</v>
      </c>
      <c r="V16" s="46">
        <v>1299.519674668</v>
      </c>
      <c r="W16" s="46">
        <v>1266.6026</v>
      </c>
      <c r="X16" s="46">
        <v>1746.6548</v>
      </c>
      <c r="Y16" s="46">
        <v>1446.7888</v>
      </c>
      <c r="Z16" s="46">
        <v>1367.099</v>
      </c>
      <c r="AA16" s="46">
        <v>1525.1892212980001</v>
      </c>
      <c r="AB16" s="46">
        <v>2065.311856128</v>
      </c>
      <c r="AC16" s="46">
        <v>3454.4494</v>
      </c>
      <c r="AD16" s="9"/>
    </row>
    <row r="17" spans="2:30" ht="13.5" customHeight="1">
      <c r="B17" s="15"/>
      <c r="C17" s="24"/>
      <c r="D17" s="24"/>
      <c r="E17" s="24"/>
      <c r="F17" s="24"/>
      <c r="G17" s="24"/>
      <c r="H17" s="24"/>
      <c r="I17" s="15"/>
      <c r="J17" s="15"/>
      <c r="K17" s="15"/>
      <c r="L17" s="15"/>
      <c r="M17" s="15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9"/>
    </row>
    <row r="18" spans="3:30" ht="13.5" customHeight="1">
      <c r="C18" s="9"/>
      <c r="D18" s="9"/>
      <c r="E18" s="9"/>
      <c r="F18" s="9"/>
      <c r="G18" s="9"/>
      <c r="H18" s="27"/>
      <c r="I18" s="9"/>
      <c r="J18" s="9"/>
      <c r="K18" s="9"/>
      <c r="L18" s="9"/>
      <c r="M18" s="9"/>
      <c r="N18" s="9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9"/>
    </row>
    <row r="19" spans="3:30" ht="13.5" customHeight="1">
      <c r="C19" s="9"/>
      <c r="D19" s="9"/>
      <c r="E19" s="9"/>
      <c r="F19" s="9"/>
      <c r="G19" s="9"/>
      <c r="H19" s="27"/>
      <c r="I19" s="9"/>
      <c r="J19" s="9"/>
      <c r="K19" s="9"/>
      <c r="L19" s="9"/>
      <c r="M19" s="9"/>
      <c r="N19" s="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9"/>
    </row>
    <row r="20" spans="2:30" ht="13.5">
      <c r="B20" s="59" t="s">
        <v>148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9"/>
    </row>
    <row r="21" spans="2:30" ht="13.5">
      <c r="B21" s="62" t="s">
        <v>184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9"/>
    </row>
    <row r="22" spans="2:30" ht="13.5">
      <c r="B22" s="62" t="s">
        <v>185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9"/>
    </row>
    <row r="23" spans="2:30" ht="13.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9"/>
    </row>
    <row r="24" spans="2:30" ht="13.5">
      <c r="B24" s="63" t="s">
        <v>126</v>
      </c>
      <c r="C24" s="68" t="s">
        <v>129</v>
      </c>
      <c r="D24" s="63"/>
      <c r="E24" s="63"/>
      <c r="F24" s="69"/>
      <c r="G24" s="68"/>
      <c r="H24" s="63"/>
      <c r="I24" s="63"/>
      <c r="J24" s="68"/>
      <c r="K24" s="68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9"/>
    </row>
    <row r="25" spans="2:30" ht="13.5">
      <c r="B25" s="63"/>
      <c r="C25" s="65">
        <v>1997</v>
      </c>
      <c r="D25" s="65">
        <v>1998</v>
      </c>
      <c r="E25" s="65">
        <v>1999</v>
      </c>
      <c r="F25" s="65">
        <v>2000</v>
      </c>
      <c r="G25" s="65">
        <v>2001</v>
      </c>
      <c r="H25" s="65">
        <v>2002</v>
      </c>
      <c r="I25" s="65">
        <v>2003</v>
      </c>
      <c r="J25" s="65">
        <v>2004</v>
      </c>
      <c r="K25" s="65">
        <v>2005</v>
      </c>
      <c r="L25" s="65">
        <v>2006</v>
      </c>
      <c r="M25" s="65">
        <v>2007</v>
      </c>
      <c r="N25" s="65">
        <v>2008</v>
      </c>
      <c r="O25" s="65">
        <v>2009</v>
      </c>
      <c r="P25" s="65">
        <f aca="true" t="shared" si="1" ref="P25:U25">P7</f>
        <v>2010</v>
      </c>
      <c r="Q25" s="65">
        <f t="shared" si="1"/>
        <v>2011</v>
      </c>
      <c r="R25" s="65">
        <f t="shared" si="1"/>
        <v>2012</v>
      </c>
      <c r="S25" s="65">
        <f t="shared" si="1"/>
        <v>2013</v>
      </c>
      <c r="T25" s="65">
        <f t="shared" si="1"/>
        <v>2014</v>
      </c>
      <c r="U25" s="65">
        <f t="shared" si="1"/>
        <v>2015</v>
      </c>
      <c r="V25" s="65">
        <f>V7</f>
        <v>2016</v>
      </c>
      <c r="W25" s="65">
        <f>W7</f>
        <v>2017</v>
      </c>
      <c r="X25" s="65">
        <v>2018</v>
      </c>
      <c r="Y25" s="65">
        <v>2019</v>
      </c>
      <c r="Z25" s="65">
        <f>+Y25+1</f>
        <v>2020</v>
      </c>
      <c r="AA25" s="65">
        <f>+Z25+1</f>
        <v>2021</v>
      </c>
      <c r="AB25" s="65">
        <f>+AA25+1</f>
        <v>2022</v>
      </c>
      <c r="AC25" s="65">
        <f>+AB25+1</f>
        <v>2023</v>
      </c>
      <c r="AD25" s="9"/>
    </row>
    <row r="26" spans="2:30" ht="13.5">
      <c r="B26" s="15" t="s">
        <v>31</v>
      </c>
      <c r="C26" s="24">
        <v>394.7</v>
      </c>
      <c r="D26" s="24">
        <v>445.3</v>
      </c>
      <c r="E26" s="24">
        <v>460.8</v>
      </c>
      <c r="F26" s="88">
        <v>518.181</v>
      </c>
      <c r="G26" s="88">
        <v>510.5318629999995</v>
      </c>
      <c r="H26" s="88">
        <v>549.599035204669</v>
      </c>
      <c r="I26" s="24">
        <v>738.7</v>
      </c>
      <c r="J26" s="89">
        <v>567.6</v>
      </c>
      <c r="K26" s="89">
        <v>600.1</v>
      </c>
      <c r="L26" s="89">
        <v>719.9</v>
      </c>
      <c r="M26" s="89">
        <v>721.8</v>
      </c>
      <c r="N26" s="27">
        <v>838.9</v>
      </c>
      <c r="O26" s="27">
        <v>786.7</v>
      </c>
      <c r="P26" s="27">
        <v>757</v>
      </c>
      <c r="Q26" s="27">
        <v>780.3</v>
      </c>
      <c r="R26" s="27">
        <v>924.2</v>
      </c>
      <c r="S26" s="27">
        <v>849.2</v>
      </c>
      <c r="T26" s="27">
        <v>1175.41424537463</v>
      </c>
      <c r="U26" s="27">
        <v>1175.93973788829</v>
      </c>
      <c r="V26" s="27">
        <v>1026.439315557</v>
      </c>
      <c r="W26" s="27">
        <v>963.6484312886839</v>
      </c>
      <c r="X26" s="27">
        <v>1093.9684121220591</v>
      </c>
      <c r="Y26" s="27">
        <v>1202.7935045741626</v>
      </c>
      <c r="Z26" s="27">
        <v>1394.3954936555804</v>
      </c>
      <c r="AA26" s="27">
        <v>1493.6576886549608</v>
      </c>
      <c r="AB26" s="27">
        <v>1558.6503994062934</v>
      </c>
      <c r="AC26" s="27">
        <v>1705.1275681590485</v>
      </c>
      <c r="AD26" s="9"/>
    </row>
    <row r="27" spans="2:30" ht="13.5">
      <c r="B27" s="15" t="s">
        <v>32</v>
      </c>
      <c r="C27" s="24">
        <v>1.5</v>
      </c>
      <c r="D27" s="24">
        <v>1.1</v>
      </c>
      <c r="E27" s="24">
        <v>0.7</v>
      </c>
      <c r="F27" s="88">
        <v>0.32</v>
      </c>
      <c r="G27" s="88">
        <v>3.134534</v>
      </c>
      <c r="H27" s="88">
        <v>2.2992566616743555</v>
      </c>
      <c r="I27" s="24">
        <v>2</v>
      </c>
      <c r="J27" s="89">
        <v>0.9</v>
      </c>
      <c r="K27" s="89">
        <v>8.2</v>
      </c>
      <c r="L27" s="89">
        <v>15.3</v>
      </c>
      <c r="M27" s="89">
        <v>18.8</v>
      </c>
      <c r="N27" s="27">
        <v>9.1</v>
      </c>
      <c r="O27" s="27">
        <v>6.2</v>
      </c>
      <c r="P27" s="27">
        <v>3.3</v>
      </c>
      <c r="Q27" s="27">
        <v>2</v>
      </c>
      <c r="R27" s="27">
        <v>1.3</v>
      </c>
      <c r="S27" s="27">
        <v>0.9</v>
      </c>
      <c r="T27" s="27">
        <v>0.469255365097802</v>
      </c>
      <c r="U27" s="27">
        <v>0.337351931435517</v>
      </c>
      <c r="V27" s="27">
        <v>0.163322126</v>
      </c>
      <c r="W27" s="27">
        <v>0.2236748439951776</v>
      </c>
      <c r="X27" s="27">
        <v>0.132257286811863</v>
      </c>
      <c r="Y27" s="27">
        <v>0.134134343800104</v>
      </c>
      <c r="Z27" s="27">
        <v>0.07602762636786992</v>
      </c>
      <c r="AA27" s="27">
        <v>0.07455492460412388</v>
      </c>
      <c r="AB27" s="27">
        <v>1.834363769321237</v>
      </c>
      <c r="AC27" s="27">
        <v>0.6113729508320717</v>
      </c>
      <c r="AD27" s="9"/>
    </row>
    <row r="28" spans="2:30" ht="13.5">
      <c r="B28" s="15" t="s">
        <v>33</v>
      </c>
      <c r="C28" s="24">
        <v>24.2</v>
      </c>
      <c r="D28" s="24">
        <v>22</v>
      </c>
      <c r="E28" s="24">
        <v>18.2</v>
      </c>
      <c r="F28" s="88">
        <v>24.667</v>
      </c>
      <c r="G28" s="88">
        <v>11.475844</v>
      </c>
      <c r="H28" s="88">
        <v>11.295059128088631</v>
      </c>
      <c r="I28" s="24">
        <v>24.4</v>
      </c>
      <c r="J28" s="89">
        <v>19.7</v>
      </c>
      <c r="K28" s="89">
        <v>20</v>
      </c>
      <c r="L28" s="89">
        <v>20.5</v>
      </c>
      <c r="M28" s="89">
        <v>19.2</v>
      </c>
      <c r="N28" s="27">
        <v>33</v>
      </c>
      <c r="O28" s="27">
        <v>25.6</v>
      </c>
      <c r="P28" s="27">
        <v>28.9</v>
      </c>
      <c r="Q28" s="27">
        <v>29</v>
      </c>
      <c r="R28" s="27">
        <v>27.5</v>
      </c>
      <c r="S28" s="27">
        <v>40.2</v>
      </c>
      <c r="T28" s="27">
        <v>48.2488636125517</v>
      </c>
      <c r="U28" s="27">
        <v>59.2228802405847</v>
      </c>
      <c r="V28" s="27">
        <v>52.123447637</v>
      </c>
      <c r="W28" s="27">
        <v>49.903237326064755</v>
      </c>
      <c r="X28" s="27">
        <v>57.85668412453241</v>
      </c>
      <c r="Y28" s="27">
        <v>57.99108096435662</v>
      </c>
      <c r="Z28" s="27">
        <v>71.70846661888906</v>
      </c>
      <c r="AA28" s="27">
        <v>80.07112698602415</v>
      </c>
      <c r="AB28" s="27">
        <v>64.42489982730845</v>
      </c>
      <c r="AC28" s="27">
        <v>62.23570666384156</v>
      </c>
      <c r="AD28" s="9"/>
    </row>
    <row r="29" spans="2:30" ht="13.5">
      <c r="B29" s="15" t="s">
        <v>34</v>
      </c>
      <c r="C29" s="24">
        <v>20.9</v>
      </c>
      <c r="D29" s="24">
        <v>18.2</v>
      </c>
      <c r="E29" s="24">
        <v>14.1</v>
      </c>
      <c r="F29" s="88">
        <v>28.27</v>
      </c>
      <c r="G29" s="88">
        <v>10.536127999999998</v>
      </c>
      <c r="H29" s="88">
        <v>13.396727569053688</v>
      </c>
      <c r="I29" s="24">
        <v>10.4</v>
      </c>
      <c r="J29" s="89">
        <v>13.8</v>
      </c>
      <c r="K29" s="89">
        <v>17.3</v>
      </c>
      <c r="L29" s="89">
        <v>11.6</v>
      </c>
      <c r="M29" s="89">
        <v>11.5</v>
      </c>
      <c r="N29" s="27">
        <v>8.5</v>
      </c>
      <c r="O29" s="27">
        <v>7.9</v>
      </c>
      <c r="P29" s="27">
        <v>6.7</v>
      </c>
      <c r="Q29" s="27">
        <v>4.5</v>
      </c>
      <c r="R29" s="27">
        <v>71.7</v>
      </c>
      <c r="S29" s="27">
        <v>27.7</v>
      </c>
      <c r="T29" s="27">
        <v>21.6657934700283</v>
      </c>
      <c r="U29" s="27">
        <v>14.5845495736081</v>
      </c>
      <c r="V29" s="27">
        <v>9.822271103</v>
      </c>
      <c r="W29" s="27">
        <v>29.691987090402726</v>
      </c>
      <c r="X29" s="27">
        <v>25.332420010772623</v>
      </c>
      <c r="Y29" s="27">
        <v>13.468025871353923</v>
      </c>
      <c r="Z29" s="27">
        <v>16.644909976128837</v>
      </c>
      <c r="AA29" s="27">
        <v>9.538855129294923</v>
      </c>
      <c r="AB29" s="27">
        <v>7.526468051877937</v>
      </c>
      <c r="AC29" s="27">
        <v>4.190662060242377</v>
      </c>
      <c r="AD29" s="9"/>
    </row>
    <row r="30" spans="2:30" ht="13.5">
      <c r="B30" s="15" t="s">
        <v>35</v>
      </c>
      <c r="C30" s="24">
        <v>221</v>
      </c>
      <c r="D30" s="24">
        <v>252.3</v>
      </c>
      <c r="E30" s="24">
        <v>275</v>
      </c>
      <c r="F30" s="88">
        <v>295.049</v>
      </c>
      <c r="G30" s="88">
        <v>253.82556499999964</v>
      </c>
      <c r="H30" s="88">
        <v>272.90279025267927</v>
      </c>
      <c r="I30" s="24">
        <v>319.8</v>
      </c>
      <c r="J30" s="89">
        <v>296.1</v>
      </c>
      <c r="K30" s="89">
        <v>279.9</v>
      </c>
      <c r="L30" s="89">
        <v>450.9</v>
      </c>
      <c r="M30" s="89">
        <v>444.4</v>
      </c>
      <c r="N30" s="27">
        <v>530.9</v>
      </c>
      <c r="O30" s="27">
        <v>514.7</v>
      </c>
      <c r="P30" s="27">
        <v>500.9</v>
      </c>
      <c r="Q30" s="27">
        <v>530.4</v>
      </c>
      <c r="R30" s="27">
        <v>611.6</v>
      </c>
      <c r="S30" s="27">
        <v>569.1</v>
      </c>
      <c r="T30" s="27">
        <v>680.037903420939</v>
      </c>
      <c r="U30" s="27">
        <v>690.118342064931</v>
      </c>
      <c r="V30" s="27">
        <v>660.723914379</v>
      </c>
      <c r="W30" s="27">
        <v>639.0226874662463</v>
      </c>
      <c r="X30" s="27">
        <v>708.5801679335945</v>
      </c>
      <c r="Y30" s="27">
        <v>759.299213361076</v>
      </c>
      <c r="Z30" s="27">
        <v>931.0275157030354</v>
      </c>
      <c r="AA30" s="27">
        <v>1016.3953384194397</v>
      </c>
      <c r="AB30" s="27">
        <v>1023.6976082091957</v>
      </c>
      <c r="AC30" s="27">
        <v>976.7814085569083</v>
      </c>
      <c r="AD30" s="9"/>
    </row>
    <row r="31" spans="2:30" ht="13.5">
      <c r="B31" s="15" t="s">
        <v>36</v>
      </c>
      <c r="C31" s="24">
        <v>21</v>
      </c>
      <c r="D31" s="24">
        <v>23.4</v>
      </c>
      <c r="E31" s="24">
        <v>33</v>
      </c>
      <c r="F31" s="88">
        <v>48.438</v>
      </c>
      <c r="G31" s="88">
        <v>84.09436699999983</v>
      </c>
      <c r="H31" s="88">
        <v>73.6968566536405</v>
      </c>
      <c r="I31" s="24">
        <v>172.9</v>
      </c>
      <c r="J31" s="89">
        <v>95.7</v>
      </c>
      <c r="K31" s="89">
        <v>127.9</v>
      </c>
      <c r="L31" s="89">
        <v>123.4</v>
      </c>
      <c r="M31" s="89">
        <v>128.3</v>
      </c>
      <c r="N31" s="27">
        <v>190.5</v>
      </c>
      <c r="O31" s="27">
        <v>154.7</v>
      </c>
      <c r="P31" s="27">
        <v>138.8</v>
      </c>
      <c r="Q31" s="27">
        <v>138.8</v>
      </c>
      <c r="R31" s="27">
        <v>95.7</v>
      </c>
      <c r="S31" s="27">
        <v>120.1</v>
      </c>
      <c r="T31" s="27">
        <v>264.167449882509</v>
      </c>
      <c r="U31" s="27">
        <v>286.137026479644</v>
      </c>
      <c r="V31" s="27">
        <v>162.569826497</v>
      </c>
      <c r="W31" s="27">
        <v>123.46069868687358</v>
      </c>
      <c r="X31" s="27">
        <v>109.72973136447267</v>
      </c>
      <c r="Y31" s="27">
        <v>205.76448864684264</v>
      </c>
      <c r="Z31" s="27">
        <v>211.08535407145368</v>
      </c>
      <c r="AA31" s="27">
        <v>210.54857297526402</v>
      </c>
      <c r="AB31" s="27">
        <v>260.4578817998231</v>
      </c>
      <c r="AC31" s="27">
        <v>403.7932740074964</v>
      </c>
      <c r="AD31" s="9"/>
    </row>
    <row r="32" spans="2:30" ht="13.5">
      <c r="B32" s="15" t="s">
        <v>37</v>
      </c>
      <c r="C32" s="24">
        <v>9.5</v>
      </c>
      <c r="D32" s="24">
        <v>16</v>
      </c>
      <c r="E32" s="24">
        <v>11</v>
      </c>
      <c r="F32" s="88">
        <v>13.783</v>
      </c>
      <c r="G32" s="88">
        <v>20.974234999999993</v>
      </c>
      <c r="H32" s="88">
        <v>20.939998902173183</v>
      </c>
      <c r="I32" s="24">
        <v>28.3</v>
      </c>
      <c r="J32" s="89">
        <v>18.7</v>
      </c>
      <c r="K32" s="89">
        <v>15.4</v>
      </c>
      <c r="L32" s="89">
        <v>14.7</v>
      </c>
      <c r="M32" s="89">
        <v>20.5</v>
      </c>
      <c r="N32" s="27">
        <v>11.7</v>
      </c>
      <c r="O32" s="27">
        <v>13.9</v>
      </c>
      <c r="P32" s="27">
        <v>9.7</v>
      </c>
      <c r="Q32" s="27">
        <v>7.5</v>
      </c>
      <c r="R32" s="27">
        <v>6.6</v>
      </c>
      <c r="S32" s="27">
        <v>4.6</v>
      </c>
      <c r="T32" s="27">
        <v>75.0354611503143</v>
      </c>
      <c r="U32" s="27">
        <v>2.0047760828995</v>
      </c>
      <c r="V32" s="27">
        <v>11.886587322</v>
      </c>
      <c r="W32" s="27">
        <v>3.9777678179466296</v>
      </c>
      <c r="X32" s="27">
        <v>4.667165192761795</v>
      </c>
      <c r="Y32" s="27">
        <v>10.318568645070682</v>
      </c>
      <c r="Z32" s="27">
        <v>13.04053545052141</v>
      </c>
      <c r="AA32" s="27">
        <v>11.505510489894391</v>
      </c>
      <c r="AB32" s="27">
        <v>12.88116967348082</v>
      </c>
      <c r="AC32" s="27">
        <v>5.947021795749732</v>
      </c>
      <c r="AD32" s="9"/>
    </row>
    <row r="33" spans="2:30" ht="13.5">
      <c r="B33" s="15" t="s">
        <v>38</v>
      </c>
      <c r="C33" s="24">
        <v>9.1</v>
      </c>
      <c r="D33" s="24">
        <v>11.5</v>
      </c>
      <c r="E33" s="24">
        <v>5</v>
      </c>
      <c r="F33" s="88">
        <v>5.789</v>
      </c>
      <c r="G33" s="88">
        <v>5.445314</v>
      </c>
      <c r="H33" s="88">
        <v>3.6672836518994965</v>
      </c>
      <c r="I33" s="24">
        <v>14.1</v>
      </c>
      <c r="J33" s="89">
        <v>5</v>
      </c>
      <c r="K33" s="89">
        <v>4.6</v>
      </c>
      <c r="L33" s="89">
        <v>3.5</v>
      </c>
      <c r="M33" s="89">
        <v>3.3</v>
      </c>
      <c r="N33" s="27">
        <v>2.5</v>
      </c>
      <c r="O33" s="27">
        <v>1.8</v>
      </c>
      <c r="P33" s="27">
        <v>3.8</v>
      </c>
      <c r="Q33" s="27">
        <v>6.2</v>
      </c>
      <c r="R33" s="27">
        <v>5.9</v>
      </c>
      <c r="S33" s="27">
        <v>7.1</v>
      </c>
      <c r="T33" s="27">
        <v>6.31436282011015</v>
      </c>
      <c r="U33" s="27">
        <v>16.1493293562141</v>
      </c>
      <c r="V33" s="27">
        <v>12.626289169</v>
      </c>
      <c r="W33" s="27">
        <v>12.016896349864272</v>
      </c>
      <c r="X33" s="27">
        <v>7.841650504469677</v>
      </c>
      <c r="Y33" s="27">
        <v>4.405224651978506</v>
      </c>
      <c r="Z33" s="27">
        <v>3.8139490570951864</v>
      </c>
      <c r="AA33" s="27">
        <v>2.301146664061933</v>
      </c>
      <c r="AB33" s="27">
        <v>3.7623079452682675</v>
      </c>
      <c r="AC33" s="27">
        <v>2.3239229081157085</v>
      </c>
      <c r="AD33" s="9"/>
    </row>
    <row r="34" spans="2:30" ht="13.5">
      <c r="B34" s="15" t="s">
        <v>39</v>
      </c>
      <c r="C34" s="24">
        <v>87.1</v>
      </c>
      <c r="D34" s="24">
        <v>100.9</v>
      </c>
      <c r="E34" s="24">
        <v>103.8</v>
      </c>
      <c r="F34" s="88">
        <v>101.85</v>
      </c>
      <c r="G34" s="88">
        <v>121.04587599999999</v>
      </c>
      <c r="H34" s="88">
        <v>151.40106238545985</v>
      </c>
      <c r="I34" s="24">
        <v>166.8</v>
      </c>
      <c r="J34" s="89">
        <v>117.8</v>
      </c>
      <c r="K34" s="89">
        <v>126.8</v>
      </c>
      <c r="L34" s="89">
        <v>79.9</v>
      </c>
      <c r="M34" s="89">
        <v>75.8</v>
      </c>
      <c r="N34" s="27">
        <v>52.6</v>
      </c>
      <c r="O34" s="27">
        <v>62</v>
      </c>
      <c r="P34" s="27">
        <v>63.5</v>
      </c>
      <c r="Q34" s="27">
        <v>61.9</v>
      </c>
      <c r="R34" s="27">
        <v>103.8</v>
      </c>
      <c r="S34" s="27">
        <v>79.6</v>
      </c>
      <c r="T34" s="27">
        <v>79.4751556530805</v>
      </c>
      <c r="U34" s="27">
        <v>107.385482158977</v>
      </c>
      <c r="V34" s="27">
        <v>116.523657324</v>
      </c>
      <c r="W34" s="27">
        <v>105.35148170729047</v>
      </c>
      <c r="X34" s="27">
        <v>179.82833570464365</v>
      </c>
      <c r="Y34" s="27">
        <v>151.4127680896845</v>
      </c>
      <c r="Z34" s="27">
        <v>146.9987351520891</v>
      </c>
      <c r="AA34" s="27">
        <v>163.22258306637772</v>
      </c>
      <c r="AB34" s="27">
        <v>184.06570013001772</v>
      </c>
      <c r="AC34" s="27">
        <v>249.2441992158625</v>
      </c>
      <c r="AD34" s="9"/>
    </row>
    <row r="35" spans="2:30" ht="13.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2:30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2:30" ht="13.5">
      <c r="B37" s="34" t="str">
        <f>'Tab 1'!B46</f>
        <v>Kilde: Finans Norge Skadestatistikk for landbasert forsikring, 4. kv. 2023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2:30" ht="13.5">
      <c r="B38" s="28" t="str">
        <f>'Tab 1'!B47</f>
        <v>Source: Finance Norway Non life claims statistics 2023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2:30" ht="13.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2:30" ht="13.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2:30" ht="13.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2:30" ht="13.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2:30" ht="13.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2:30" ht="13.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2:30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2:30" ht="13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2:30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2:30" ht="13.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2:30" ht="13.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2:30" ht="13.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2:30" ht="13.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2:30" ht="13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2:30" ht="13.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2:30" ht="13.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2:30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2:30" ht="13.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2:30" ht="13.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2:30" ht="13.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2:30" ht="13.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2:30" ht="13.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2:30" ht="13.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2:30" ht="13.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2:30" ht="13.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2:30" ht="13.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2:30" ht="13.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2:30" ht="13.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2:30" ht="13.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2:30" ht="13.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2:30" ht="13.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2:30" ht="13.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2:30" ht="13.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2:30" ht="13.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2:30" ht="13.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2:30" ht="13.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2:30" ht="13.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2:30" ht="13.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2:30" ht="13.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2:30" ht="13.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2:30" ht="13.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2:30" ht="13.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2:30" ht="13.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2:30" ht="13.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2:30" ht="13.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2:30" ht="13.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2:30" ht="13.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2:30" ht="13.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2:30" ht="13.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2:30" ht="13.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2:30" ht="13.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2:30" ht="13.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2:30" ht="13.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2:30" ht="13.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2:30" ht="13.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2:30" ht="13.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2:30" ht="13.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2:30" ht="13.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2:30" ht="13.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2:30" ht="13.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2:30" ht="13.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2:30" ht="13.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2:30" ht="13.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2:30" ht="13.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2:30" ht="13.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2:30" ht="13.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2:30" ht="13.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2:30" ht="13.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2:30" ht="13.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2:30" ht="13.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2:30" ht="13.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2:30" ht="13.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2:30" ht="13.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2:30" ht="13.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2:30" ht="13.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2:30" ht="13.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2:30" ht="13.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2:30" ht="13.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2:30" ht="13.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2:30" ht="13.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2:30" ht="13.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2:30" ht="13.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2:30" ht="13.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2:30" ht="13.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2:30" ht="13.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2:30" ht="13.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2:30" ht="13.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2:30" ht="13.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2:30" ht="13.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2:30" ht="13.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2:30" ht="13.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2:30" ht="13.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2:30" ht="13.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2:30" ht="13.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2:30" ht="13.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2:30" ht="13.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2:30" ht="13.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2:30" ht="13.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2:30" ht="13.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2:30" ht="13.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2:30" ht="13.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2:30" ht="13.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2:30" ht="13.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2:30" ht="13.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2:30" ht="13.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2:30" ht="13.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2:30" ht="13.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2:30" ht="13.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2:30" ht="13.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2:30" ht="13.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2:30" ht="13.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2:30" ht="13.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2:30" ht="13.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2:30" ht="13.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2:30" ht="13.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2:30" ht="13.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2:30" ht="13.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2:30" ht="13.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2:30" ht="13.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2:30" ht="13.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2:30" ht="13.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2:30" ht="13.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2:30" ht="13.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2:30" ht="13.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2:30" ht="13.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2:30" ht="13.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2:30" ht="13.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2:30" ht="13.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2:30" ht="13.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2:30" ht="13.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2:30" ht="13.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2:30" ht="13.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2:30" ht="13.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2:30" ht="13.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2:30" ht="13.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2:30" ht="13.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2:30" ht="13.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2:30" ht="13.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2:30" ht="13.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2:30" ht="13.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2:30" ht="13.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2:30" ht="13.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2:30" ht="13.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2:30" ht="13.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2:30" ht="13.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2:30" ht="13.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2:30" ht="13.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2:30" ht="13.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2:30" ht="13.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2:30" ht="13.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2:30" ht="13.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2:30" ht="13.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2:30" ht="13.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2:30" ht="13.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2:30" ht="13.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2:30" ht="13.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2:30" ht="13.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13.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13.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2:30" ht="13.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2:30" ht="13.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2:30" ht="13.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2:30" ht="13.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2:30" ht="13.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2:30" ht="13.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2:30" ht="13.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2:30" ht="13.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  <row r="206" spans="2:30" ht="13.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</row>
    <row r="207" spans="2:30" ht="13.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</row>
    <row r="208" spans="2:30" ht="13.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</row>
    <row r="209" spans="2:30" ht="13.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</row>
    <row r="210" spans="2:30" ht="13.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 spans="2:30" ht="13.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2:30" ht="13.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 spans="2:30" ht="13.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 spans="2:30" ht="13.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 spans="2:30" ht="13.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 spans="2:30" ht="13.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  <row r="217" spans="2:30" ht="13.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</row>
    <row r="218" spans="2:30" ht="13.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 spans="2:30" ht="13.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</row>
    <row r="220" spans="2:30" ht="13.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 spans="2:30" ht="13.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</row>
    <row r="222" spans="2:30" ht="13.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</row>
    <row r="223" spans="2:30" ht="13.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</row>
    <row r="224" spans="2:30" ht="13.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</row>
    <row r="225" spans="2:30" ht="13.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</row>
    <row r="226" spans="2:30" ht="13.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</row>
    <row r="227" spans="2:30" ht="13.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</row>
    <row r="228" spans="2:30" ht="13.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 spans="2:30" ht="13.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 spans="2:30" ht="13.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</row>
    <row r="231" spans="2:30" ht="13.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</row>
    <row r="232" spans="2:30" ht="13.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</row>
    <row r="233" spans="2:30" ht="13.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</row>
    <row r="234" spans="2:30" ht="13.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</row>
    <row r="235" spans="2:30" ht="13.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 spans="2:30" ht="13.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 spans="2:30" ht="13.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</row>
    <row r="238" spans="2:30" ht="13.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</row>
  </sheetData>
  <sheetProtection/>
  <printOptions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85" r:id="rId1"/>
  <colBreaks count="1" manualBreakCount="1">
    <brk id="9" min="1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AC42"/>
  <sheetViews>
    <sheetView showGridLines="0" showRowColHeaders="0" showOutlineSymbols="0" zoomScale="80" zoomScaleNormal="80" zoomScaleSheetLayoutView="80" zoomScalePageLayoutView="0" workbookViewId="0" topLeftCell="A1">
      <pane xSplit="2" topLeftCell="C1" activePane="topRight" state="frozen"/>
      <selection pane="topLeft" activeCell="C23" sqref="C23:AB26"/>
      <selection pane="topRight" activeCell="C1" sqref="C1"/>
    </sheetView>
  </sheetViews>
  <sheetFormatPr defaultColWidth="11.421875" defaultRowHeight="12.75"/>
  <cols>
    <col min="1" max="1" width="4.7109375" style="0" customWidth="1"/>
    <col min="2" max="2" width="62.28125" style="0" bestFit="1" customWidth="1"/>
    <col min="3" max="26" width="12.7109375" style="0" customWidth="1"/>
  </cols>
  <sheetData>
    <row r="1" spans="2:26" s="10" customFormat="1" ht="13.5" customHeight="1">
      <c r="B1" s="2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2:26" s="10" customFormat="1" ht="13.5" customHeight="1">
      <c r="B2" s="59" t="s">
        <v>149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2:26" s="10" customFormat="1" ht="13.5" customHeight="1">
      <c r="B3" s="62" t="s">
        <v>189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2:26" s="10" customFormat="1" ht="13.5" customHeight="1">
      <c r="B4" s="62" t="s">
        <v>188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2:26" s="10" customFormat="1" ht="13.5" customHeight="1">
      <c r="B5" s="62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2:29" s="10" customFormat="1" ht="13.5" customHeight="1">
      <c r="B6" s="63" t="s">
        <v>130</v>
      </c>
      <c r="C6" s="63" t="s">
        <v>168</v>
      </c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2:29" s="10" customFormat="1" ht="13.5" customHeight="1">
      <c r="B7" s="65"/>
      <c r="C7" s="65">
        <v>1997</v>
      </c>
      <c r="D7" s="65">
        <v>1998</v>
      </c>
      <c r="E7" s="65">
        <v>1999</v>
      </c>
      <c r="F7" s="65">
        <v>2000</v>
      </c>
      <c r="G7" s="65">
        <v>2001</v>
      </c>
      <c r="H7" s="65">
        <v>2002</v>
      </c>
      <c r="I7" s="65">
        <v>2003</v>
      </c>
      <c r="J7" s="65">
        <v>2004</v>
      </c>
      <c r="K7" s="65">
        <v>2005</v>
      </c>
      <c r="L7" s="65">
        <v>2006</v>
      </c>
      <c r="M7" s="65">
        <v>2007</v>
      </c>
      <c r="N7" s="65">
        <v>2008</v>
      </c>
      <c r="O7" s="65">
        <v>2009</v>
      </c>
      <c r="P7" s="65">
        <v>2010</v>
      </c>
      <c r="Q7" s="65">
        <v>2011</v>
      </c>
      <c r="R7" s="65">
        <f aca="true" t="shared" si="0" ref="R7:W7">Q7+1</f>
        <v>2012</v>
      </c>
      <c r="S7" s="65">
        <f t="shared" si="0"/>
        <v>2013</v>
      </c>
      <c r="T7" s="65">
        <f t="shared" si="0"/>
        <v>2014</v>
      </c>
      <c r="U7" s="65">
        <f t="shared" si="0"/>
        <v>2015</v>
      </c>
      <c r="V7" s="65">
        <f t="shared" si="0"/>
        <v>2016</v>
      </c>
      <c r="W7" s="65">
        <f t="shared" si="0"/>
        <v>2017</v>
      </c>
      <c r="X7" s="65">
        <v>2018</v>
      </c>
      <c r="Y7" s="65">
        <v>2019</v>
      </c>
      <c r="Z7" s="65">
        <f>+Y7+1</f>
        <v>2020</v>
      </c>
      <c r="AA7" s="65">
        <f>+Z7+1</f>
        <v>2021</v>
      </c>
      <c r="AB7" s="65">
        <f>+AA7+1</f>
        <v>2022</v>
      </c>
      <c r="AC7" s="65">
        <f>+AB7+1</f>
        <v>2023</v>
      </c>
    </row>
    <row r="8" spans="2:29" s="10" customFormat="1" ht="13.5" customHeight="1">
      <c r="B8" s="38" t="s">
        <v>97</v>
      </c>
      <c r="C8" s="39">
        <v>252</v>
      </c>
      <c r="D8" s="39">
        <v>243</v>
      </c>
      <c r="E8" s="39">
        <v>168</v>
      </c>
      <c r="F8" s="39">
        <v>136</v>
      </c>
      <c r="G8" s="39">
        <v>155</v>
      </c>
      <c r="H8" s="39">
        <v>158</v>
      </c>
      <c r="I8" s="39">
        <v>191</v>
      </c>
      <c r="J8" s="48">
        <v>168</v>
      </c>
      <c r="K8" s="48">
        <v>127</v>
      </c>
      <c r="L8" s="48">
        <v>207</v>
      </c>
      <c r="M8" s="48">
        <v>239</v>
      </c>
      <c r="N8" s="46">
        <v>276</v>
      </c>
      <c r="O8" s="46">
        <v>250</v>
      </c>
      <c r="P8" s="46">
        <v>174</v>
      </c>
      <c r="Q8" s="46">
        <v>145</v>
      </c>
      <c r="R8" s="46">
        <v>110</v>
      </c>
      <c r="S8" s="46">
        <v>131</v>
      </c>
      <c r="T8" s="46">
        <v>145</v>
      </c>
      <c r="U8" s="46">
        <v>86</v>
      </c>
      <c r="V8" s="46">
        <v>73</v>
      </c>
      <c r="W8" s="46">
        <v>104</v>
      </c>
      <c r="X8" s="46">
        <v>83</v>
      </c>
      <c r="Y8" s="46">
        <v>47</v>
      </c>
      <c r="Z8" s="46">
        <v>50</v>
      </c>
      <c r="AA8" s="46">
        <v>71</v>
      </c>
      <c r="AB8" s="46">
        <v>54</v>
      </c>
      <c r="AC8" s="46">
        <v>57</v>
      </c>
    </row>
    <row r="9" spans="2:29" s="10" customFormat="1" ht="13.5" customHeight="1">
      <c r="B9" s="15" t="s">
        <v>25</v>
      </c>
      <c r="C9" s="24">
        <v>102</v>
      </c>
      <c r="D9" s="24">
        <v>139</v>
      </c>
      <c r="E9" s="24">
        <v>73</v>
      </c>
      <c r="F9" s="24">
        <v>51</v>
      </c>
      <c r="G9" s="24">
        <v>67</v>
      </c>
      <c r="H9" s="24">
        <v>54</v>
      </c>
      <c r="I9" s="24">
        <v>83</v>
      </c>
      <c r="J9" s="48">
        <v>76</v>
      </c>
      <c r="K9" s="48">
        <v>45</v>
      </c>
      <c r="L9" s="48">
        <v>83</v>
      </c>
      <c r="M9" s="48">
        <v>125</v>
      </c>
      <c r="N9" s="46">
        <v>154</v>
      </c>
      <c r="O9" s="46">
        <v>121</v>
      </c>
      <c r="P9" s="46">
        <v>87</v>
      </c>
      <c r="Q9" s="46">
        <v>62</v>
      </c>
      <c r="R9" s="46">
        <v>49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2:29" s="10" customFormat="1" ht="13.5" customHeight="1">
      <c r="B10" s="15" t="s">
        <v>26</v>
      </c>
      <c r="C10" s="24">
        <v>2</v>
      </c>
      <c r="D10" s="24">
        <v>8</v>
      </c>
      <c r="E10" s="24">
        <v>7</v>
      </c>
      <c r="F10" s="24">
        <v>2</v>
      </c>
      <c r="G10" s="24">
        <v>8</v>
      </c>
      <c r="H10" s="24">
        <v>11</v>
      </c>
      <c r="I10" s="24">
        <v>7</v>
      </c>
      <c r="J10" s="48">
        <v>2</v>
      </c>
      <c r="K10" s="48">
        <v>0</v>
      </c>
      <c r="L10" s="48">
        <v>2</v>
      </c>
      <c r="M10" s="48">
        <v>9</v>
      </c>
      <c r="N10" s="46">
        <v>4</v>
      </c>
      <c r="O10" s="46">
        <v>5</v>
      </c>
      <c r="P10" s="46">
        <v>6</v>
      </c>
      <c r="Q10" s="46">
        <v>2</v>
      </c>
      <c r="R10" s="46">
        <v>1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2:29" s="10" customFormat="1" ht="13.5" customHeight="1">
      <c r="B11" s="15" t="s">
        <v>27</v>
      </c>
      <c r="C11" s="24">
        <v>33</v>
      </c>
      <c r="D11" s="24">
        <v>20</v>
      </c>
      <c r="E11" s="24">
        <v>21</v>
      </c>
      <c r="F11" s="24">
        <v>12</v>
      </c>
      <c r="G11" s="24">
        <v>13</v>
      </c>
      <c r="H11" s="24">
        <v>22</v>
      </c>
      <c r="I11" s="24">
        <v>20</v>
      </c>
      <c r="J11" s="48">
        <v>3</v>
      </c>
      <c r="K11" s="48">
        <v>17</v>
      </c>
      <c r="L11" s="48">
        <v>14</v>
      </c>
      <c r="M11" s="48">
        <v>13</v>
      </c>
      <c r="N11" s="46">
        <v>12</v>
      </c>
      <c r="O11" s="46">
        <v>31</v>
      </c>
      <c r="P11" s="46">
        <v>6</v>
      </c>
      <c r="Q11" s="46">
        <v>4</v>
      </c>
      <c r="R11" s="46">
        <v>2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2:29" s="10" customFormat="1" ht="13.5" customHeight="1">
      <c r="B12" s="15" t="s">
        <v>28</v>
      </c>
      <c r="C12" s="24">
        <v>19</v>
      </c>
      <c r="D12" s="24">
        <v>6</v>
      </c>
      <c r="E12" s="24">
        <v>5</v>
      </c>
      <c r="F12" s="24">
        <v>15</v>
      </c>
      <c r="G12" s="24">
        <v>9</v>
      </c>
      <c r="H12" s="24">
        <v>5</v>
      </c>
      <c r="I12" s="24">
        <v>14</v>
      </c>
      <c r="J12" s="48">
        <v>8</v>
      </c>
      <c r="K12" s="48">
        <v>5</v>
      </c>
      <c r="L12" s="48">
        <v>26</v>
      </c>
      <c r="M12" s="48">
        <v>12</v>
      </c>
      <c r="N12" s="46">
        <v>3</v>
      </c>
      <c r="O12" s="46">
        <v>5</v>
      </c>
      <c r="P12" s="46">
        <v>3</v>
      </c>
      <c r="Q12" s="46">
        <v>15</v>
      </c>
      <c r="R12" s="46">
        <v>12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</row>
    <row r="13" spans="2:29" s="10" customFormat="1" ht="13.5" customHeight="1">
      <c r="B13" s="15" t="s">
        <v>29</v>
      </c>
      <c r="C13" s="24">
        <v>11</v>
      </c>
      <c r="D13" s="24">
        <v>11</v>
      </c>
      <c r="E13" s="24">
        <v>5</v>
      </c>
      <c r="F13" s="24">
        <v>20</v>
      </c>
      <c r="G13" s="24">
        <v>7</v>
      </c>
      <c r="H13" s="24">
        <v>18</v>
      </c>
      <c r="I13" s="24">
        <v>14</v>
      </c>
      <c r="J13" s="48">
        <v>13</v>
      </c>
      <c r="K13" s="48">
        <v>23</v>
      </c>
      <c r="L13" s="48">
        <v>24</v>
      </c>
      <c r="M13" s="48">
        <v>21</v>
      </c>
      <c r="N13" s="46">
        <v>23</v>
      </c>
      <c r="O13" s="46">
        <v>12</v>
      </c>
      <c r="P13" s="46">
        <v>7</v>
      </c>
      <c r="Q13" s="46">
        <v>10</v>
      </c>
      <c r="R13" s="46">
        <v>11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</row>
    <row r="14" spans="2:29" s="10" customFormat="1" ht="13.5" customHeight="1">
      <c r="B14" s="15" t="s">
        <v>30</v>
      </c>
      <c r="C14" s="15">
        <v>85</v>
      </c>
      <c r="D14" s="15">
        <v>59</v>
      </c>
      <c r="E14" s="24">
        <v>57</v>
      </c>
      <c r="F14" s="24">
        <v>36</v>
      </c>
      <c r="G14" s="24">
        <v>51</v>
      </c>
      <c r="H14" s="24">
        <v>48</v>
      </c>
      <c r="I14" s="24">
        <v>53</v>
      </c>
      <c r="J14" s="48">
        <v>66</v>
      </c>
      <c r="K14" s="48">
        <v>37</v>
      </c>
      <c r="L14" s="48">
        <v>58</v>
      </c>
      <c r="M14" s="48">
        <v>59</v>
      </c>
      <c r="N14" s="46">
        <v>84</v>
      </c>
      <c r="O14" s="46">
        <v>78</v>
      </c>
      <c r="P14" s="46">
        <v>65</v>
      </c>
      <c r="Q14" s="46">
        <v>52</v>
      </c>
      <c r="R14" s="46">
        <v>35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</row>
    <row r="15" spans="2:29" s="10" customFormat="1" ht="13.5" customHeight="1">
      <c r="B15" s="15"/>
      <c r="C15" s="24"/>
      <c r="D15" s="24"/>
      <c r="E15" s="24"/>
      <c r="F15" s="24"/>
      <c r="G15" s="24"/>
      <c r="H15" s="24"/>
      <c r="I15" s="15"/>
      <c r="J15" s="15"/>
      <c r="K15" s="15"/>
      <c r="L15" s="25"/>
      <c r="M15" s="25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3:29" s="10" customFormat="1" ht="13.5" customHeight="1">
      <c r="C16" s="9"/>
      <c r="D16" s="9"/>
      <c r="E16" s="9"/>
      <c r="F16" s="9"/>
      <c r="G16" s="9"/>
      <c r="H16" s="27"/>
      <c r="I16" s="9"/>
      <c r="J16" s="9"/>
      <c r="K16" s="9"/>
      <c r="L16" s="9"/>
      <c r="M16" s="9"/>
      <c r="N16" s="9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3:29" s="10" customFormat="1" ht="13.5" customHeight="1">
      <c r="C17" s="9"/>
      <c r="D17" s="9"/>
      <c r="E17" s="9"/>
      <c r="F17" s="9"/>
      <c r="G17" s="9"/>
      <c r="H17" s="27"/>
      <c r="I17" s="9"/>
      <c r="J17" s="9"/>
      <c r="K17" s="9"/>
      <c r="L17" s="9"/>
      <c r="M17" s="9"/>
      <c r="N17" s="9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2:29" ht="13.5">
      <c r="B18" s="59" t="s">
        <v>150</v>
      </c>
      <c r="C18" s="60"/>
      <c r="D18" s="60"/>
      <c r="E18" s="60"/>
      <c r="F18" s="60"/>
      <c r="G18" s="60"/>
      <c r="H18" s="66"/>
      <c r="I18" s="60"/>
      <c r="J18" s="60"/>
      <c r="K18" s="60"/>
      <c r="L18" s="60"/>
      <c r="M18" s="60"/>
      <c r="N18" s="61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</row>
    <row r="19" spans="2:29" ht="13.5">
      <c r="B19" s="62" t="s">
        <v>187</v>
      </c>
      <c r="C19" s="60"/>
      <c r="D19" s="60"/>
      <c r="E19" s="60"/>
      <c r="F19" s="60"/>
      <c r="G19" s="60"/>
      <c r="H19" s="66"/>
      <c r="I19" s="60"/>
      <c r="J19" s="60"/>
      <c r="K19" s="60"/>
      <c r="L19" s="60"/>
      <c r="M19" s="60"/>
      <c r="N19" s="61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</row>
    <row r="20" spans="2:29" ht="13.5">
      <c r="B20" s="62" t="s">
        <v>188</v>
      </c>
      <c r="C20" s="60"/>
      <c r="D20" s="60"/>
      <c r="E20" s="60"/>
      <c r="F20" s="60"/>
      <c r="G20" s="60"/>
      <c r="H20" s="66"/>
      <c r="I20" s="60"/>
      <c r="J20" s="60"/>
      <c r="K20" s="60"/>
      <c r="L20" s="60"/>
      <c r="M20" s="60"/>
      <c r="N20" s="61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</row>
    <row r="21" spans="2:29" ht="13.5">
      <c r="B21" s="60"/>
      <c r="C21" s="60"/>
      <c r="D21" s="60"/>
      <c r="E21" s="60"/>
      <c r="F21" s="60"/>
      <c r="G21" s="60"/>
      <c r="H21" s="66"/>
      <c r="I21" s="60"/>
      <c r="J21" s="60"/>
      <c r="K21" s="60"/>
      <c r="L21" s="60"/>
      <c r="M21" s="60"/>
      <c r="N21" s="61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</row>
    <row r="22" spans="2:29" ht="13.5">
      <c r="B22" s="63" t="s">
        <v>126</v>
      </c>
      <c r="C22" s="68" t="s">
        <v>129</v>
      </c>
      <c r="D22" s="63"/>
      <c r="E22" s="63"/>
      <c r="F22" s="63"/>
      <c r="G22" s="68"/>
      <c r="H22" s="63"/>
      <c r="I22" s="63"/>
      <c r="J22" s="68"/>
      <c r="K22" s="68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</row>
    <row r="23" spans="2:29" ht="13.5">
      <c r="B23" s="65"/>
      <c r="C23" s="65">
        <v>1997</v>
      </c>
      <c r="D23" s="65">
        <v>1998</v>
      </c>
      <c r="E23" s="65">
        <v>1999</v>
      </c>
      <c r="F23" s="65">
        <v>2000</v>
      </c>
      <c r="G23" s="65">
        <v>2001</v>
      </c>
      <c r="H23" s="65">
        <v>2002</v>
      </c>
      <c r="I23" s="65">
        <v>2003</v>
      </c>
      <c r="J23" s="65">
        <v>2004</v>
      </c>
      <c r="K23" s="65">
        <v>2005</v>
      </c>
      <c r="L23" s="65">
        <v>2006</v>
      </c>
      <c r="M23" s="65">
        <v>2007</v>
      </c>
      <c r="N23" s="65">
        <v>2008</v>
      </c>
      <c r="O23" s="65">
        <v>2009</v>
      </c>
      <c r="P23" s="65">
        <f aca="true" t="shared" si="1" ref="P23:U23">P7</f>
        <v>2010</v>
      </c>
      <c r="Q23" s="65">
        <f t="shared" si="1"/>
        <v>2011</v>
      </c>
      <c r="R23" s="65">
        <f t="shared" si="1"/>
        <v>2012</v>
      </c>
      <c r="S23" s="65">
        <f t="shared" si="1"/>
        <v>2013</v>
      </c>
      <c r="T23" s="65">
        <f t="shared" si="1"/>
        <v>2014</v>
      </c>
      <c r="U23" s="65">
        <f t="shared" si="1"/>
        <v>2015</v>
      </c>
      <c r="V23" s="65">
        <f>V7</f>
        <v>2016</v>
      </c>
      <c r="W23" s="65">
        <f>W7</f>
        <v>2017</v>
      </c>
      <c r="X23" s="65">
        <v>2018</v>
      </c>
      <c r="Y23" s="65">
        <v>2019</v>
      </c>
      <c r="Z23" s="65">
        <f>+Y23+1</f>
        <v>2020</v>
      </c>
      <c r="AA23" s="65">
        <f>+Z23+1</f>
        <v>2021</v>
      </c>
      <c r="AB23" s="65">
        <f>+AA23+1</f>
        <v>2022</v>
      </c>
      <c r="AC23" s="65">
        <f>+AB23+1</f>
        <v>2023</v>
      </c>
    </row>
    <row r="24" spans="2:29" ht="13.5">
      <c r="B24" s="38" t="s">
        <v>97</v>
      </c>
      <c r="C24" s="96">
        <v>136.2</v>
      </c>
      <c r="D24" s="96">
        <v>166.9</v>
      </c>
      <c r="E24" s="96">
        <v>91.4</v>
      </c>
      <c r="F24" s="96">
        <v>124.2</v>
      </c>
      <c r="G24" s="96">
        <v>168.2</v>
      </c>
      <c r="H24" s="96">
        <v>123.4</v>
      </c>
      <c r="I24" s="96">
        <v>129</v>
      </c>
      <c r="J24" s="89">
        <v>118.5</v>
      </c>
      <c r="K24" s="89">
        <v>87.8</v>
      </c>
      <c r="L24" s="89">
        <v>168.4</v>
      </c>
      <c r="M24" s="89">
        <v>166</v>
      </c>
      <c r="N24" s="27">
        <v>239.9</v>
      </c>
      <c r="O24" s="27">
        <v>181.2</v>
      </c>
      <c r="P24" s="27">
        <v>116.6</v>
      </c>
      <c r="Q24" s="27">
        <v>109.5</v>
      </c>
      <c r="R24" s="27">
        <v>99.1</v>
      </c>
      <c r="S24" s="27">
        <v>134.6</v>
      </c>
      <c r="T24" s="27">
        <v>238.074885722486</v>
      </c>
      <c r="U24" s="27">
        <v>239.901168058664</v>
      </c>
      <c r="V24" s="27">
        <v>144.280914359</v>
      </c>
      <c r="W24" s="27">
        <v>211.04554373478513</v>
      </c>
      <c r="X24" s="27">
        <v>178.36200313241494</v>
      </c>
      <c r="Y24" s="27">
        <v>271.7432949598972</v>
      </c>
      <c r="Z24" s="27">
        <v>143.74115385315406</v>
      </c>
      <c r="AA24" s="27">
        <v>189.0043584714851</v>
      </c>
      <c r="AB24" s="27">
        <v>141.56149134271325</v>
      </c>
      <c r="AC24" s="27">
        <v>207.46931966016973</v>
      </c>
    </row>
    <row r="25" spans="2:29" ht="13.5">
      <c r="B25" s="15" t="s">
        <v>25</v>
      </c>
      <c r="C25" s="24">
        <v>67.9</v>
      </c>
      <c r="D25" s="24">
        <v>102.9</v>
      </c>
      <c r="E25" s="24">
        <v>40.1</v>
      </c>
      <c r="F25" s="24">
        <v>74.503</v>
      </c>
      <c r="G25" s="88">
        <v>105.325803</v>
      </c>
      <c r="H25" s="88">
        <v>59.14939319536747</v>
      </c>
      <c r="I25" s="24">
        <v>57.5</v>
      </c>
      <c r="J25" s="89">
        <v>60.3</v>
      </c>
      <c r="K25" s="89">
        <v>50.3</v>
      </c>
      <c r="L25" s="89">
        <v>74.2</v>
      </c>
      <c r="M25" s="89">
        <v>117.1</v>
      </c>
      <c r="N25" s="27">
        <v>169</v>
      </c>
      <c r="O25" s="27">
        <v>109</v>
      </c>
      <c r="P25" s="27">
        <v>68.4</v>
      </c>
      <c r="Q25" s="27">
        <v>51.2</v>
      </c>
      <c r="R25" s="27">
        <v>50.5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2:29" ht="13.5">
      <c r="B26" s="15" t="s">
        <v>26</v>
      </c>
      <c r="C26" s="24">
        <v>2.6</v>
      </c>
      <c r="D26" s="24">
        <v>10.3</v>
      </c>
      <c r="E26" s="24">
        <v>3.5</v>
      </c>
      <c r="F26" s="24">
        <v>2.684</v>
      </c>
      <c r="G26" s="88">
        <v>13.921383999999998</v>
      </c>
      <c r="H26" s="88">
        <v>11.757875305357596</v>
      </c>
      <c r="I26" s="24">
        <v>12.5</v>
      </c>
      <c r="J26" s="89">
        <v>1.3</v>
      </c>
      <c r="K26" s="89">
        <v>0.2</v>
      </c>
      <c r="L26" s="89">
        <v>0.4</v>
      </c>
      <c r="M26" s="89">
        <v>9.1</v>
      </c>
      <c r="N26" s="27">
        <v>1</v>
      </c>
      <c r="O26" s="27">
        <v>3.1</v>
      </c>
      <c r="P26" s="27">
        <v>1.4</v>
      </c>
      <c r="Q26" s="27">
        <v>1.5</v>
      </c>
      <c r="R26" s="27">
        <v>0.2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2:29" ht="13.5">
      <c r="B27" s="15" t="s">
        <v>27</v>
      </c>
      <c r="C27" s="24">
        <v>21.7</v>
      </c>
      <c r="D27" s="24">
        <v>14.3</v>
      </c>
      <c r="E27" s="24">
        <v>13.4</v>
      </c>
      <c r="F27" s="24">
        <v>6.019</v>
      </c>
      <c r="G27" s="88">
        <v>7.377768</v>
      </c>
      <c r="H27" s="88">
        <v>15.14992096100964</v>
      </c>
      <c r="I27" s="24">
        <v>12</v>
      </c>
      <c r="J27" s="89">
        <v>1.7</v>
      </c>
      <c r="K27" s="89">
        <v>7.3</v>
      </c>
      <c r="L27" s="89">
        <v>7.7</v>
      </c>
      <c r="M27" s="89">
        <v>1.6</v>
      </c>
      <c r="N27" s="27">
        <v>15.9</v>
      </c>
      <c r="O27" s="27">
        <v>19.4</v>
      </c>
      <c r="P27" s="27">
        <v>1.9</v>
      </c>
      <c r="Q27" s="27">
        <v>3.9</v>
      </c>
      <c r="R27" s="27">
        <v>2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2:26" ht="13.5">
      <c r="B28" s="15" t="s">
        <v>28</v>
      </c>
      <c r="C28" s="24">
        <v>9.2</v>
      </c>
      <c r="D28" s="24">
        <v>7</v>
      </c>
      <c r="E28" s="24">
        <v>1.9</v>
      </c>
      <c r="F28" s="24">
        <v>3.248</v>
      </c>
      <c r="G28" s="88">
        <v>4.542671</v>
      </c>
      <c r="H28" s="88">
        <v>8.910426168383857</v>
      </c>
      <c r="I28" s="24">
        <v>22.8</v>
      </c>
      <c r="J28" s="89">
        <v>12</v>
      </c>
      <c r="K28" s="89">
        <v>2.8</v>
      </c>
      <c r="L28" s="89">
        <v>38.4</v>
      </c>
      <c r="M28" s="89">
        <v>6.1</v>
      </c>
      <c r="N28" s="27">
        <v>2.8</v>
      </c>
      <c r="O28" s="27">
        <v>1.3</v>
      </c>
      <c r="P28" s="27">
        <v>1.2</v>
      </c>
      <c r="Q28" s="27">
        <v>9.4</v>
      </c>
      <c r="R28" s="27">
        <v>1</v>
      </c>
      <c r="S28" s="27"/>
      <c r="T28" s="27"/>
      <c r="U28" s="27"/>
      <c r="V28" s="27"/>
      <c r="W28" s="27"/>
      <c r="X28" s="27"/>
      <c r="Y28" s="27"/>
      <c r="Z28" s="27"/>
    </row>
    <row r="29" spans="2:26" ht="13.5">
      <c r="B29" s="15" t="s">
        <v>29</v>
      </c>
      <c r="C29" s="24">
        <v>1.2</v>
      </c>
      <c r="D29" s="24">
        <v>3.9</v>
      </c>
      <c r="E29" s="24">
        <v>0.7</v>
      </c>
      <c r="F29" s="24">
        <v>11.212</v>
      </c>
      <c r="G29" s="88">
        <v>6.522</v>
      </c>
      <c r="H29" s="88">
        <v>4.45572684166086</v>
      </c>
      <c r="I29" s="24">
        <v>5.9</v>
      </c>
      <c r="J29" s="89">
        <v>3.9</v>
      </c>
      <c r="K29" s="89">
        <v>9</v>
      </c>
      <c r="L29" s="89">
        <v>17.2</v>
      </c>
      <c r="M29" s="89">
        <v>3.7</v>
      </c>
      <c r="N29" s="27">
        <v>20.3</v>
      </c>
      <c r="O29" s="27">
        <v>12.3</v>
      </c>
      <c r="P29" s="27">
        <v>10.8</v>
      </c>
      <c r="Q29" s="27">
        <v>3.2</v>
      </c>
      <c r="R29" s="27">
        <v>3.3</v>
      </c>
      <c r="S29" s="27"/>
      <c r="T29" s="27"/>
      <c r="U29" s="27"/>
      <c r="V29" s="27"/>
      <c r="W29" s="27"/>
      <c r="X29" s="27"/>
      <c r="Y29" s="27"/>
      <c r="Z29" s="27"/>
    </row>
    <row r="30" spans="2:26" ht="13.5">
      <c r="B30" s="15" t="s">
        <v>30</v>
      </c>
      <c r="C30" s="24">
        <v>33.6</v>
      </c>
      <c r="D30" s="24">
        <v>28.5</v>
      </c>
      <c r="E30" s="24">
        <v>31.8</v>
      </c>
      <c r="F30" s="24">
        <v>26.57</v>
      </c>
      <c r="G30" s="88">
        <v>30.533816999999996</v>
      </c>
      <c r="H30" s="88">
        <v>23.93432552822057</v>
      </c>
      <c r="I30" s="24">
        <v>18.3</v>
      </c>
      <c r="J30" s="89">
        <v>39.3</v>
      </c>
      <c r="K30" s="89">
        <v>18.1</v>
      </c>
      <c r="L30" s="89">
        <v>30.6</v>
      </c>
      <c r="M30" s="89">
        <v>28.3</v>
      </c>
      <c r="N30" s="27">
        <v>30.8</v>
      </c>
      <c r="O30" s="27">
        <v>36.1</v>
      </c>
      <c r="P30" s="27">
        <v>33</v>
      </c>
      <c r="Q30" s="27">
        <v>40.2</v>
      </c>
      <c r="R30" s="27">
        <v>42.1</v>
      </c>
      <c r="S30" s="27"/>
      <c r="T30" s="27"/>
      <c r="U30" s="27"/>
      <c r="V30" s="27"/>
      <c r="W30" s="27"/>
      <c r="X30" s="27"/>
      <c r="Y30" s="27"/>
      <c r="Z30" s="27"/>
    </row>
    <row r="31" spans="2:26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3.5">
      <c r="B33" s="34" t="str">
        <f>'Tab 1'!B46</f>
        <v>Kilde: Finans Norge Skadestatistikk for landbasert forsikring, 4. kv. 2023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3.5">
      <c r="B34" s="28" t="str">
        <f>'Tab 1'!B47</f>
        <v>Source: Finance Norway Non life claims statistics 2023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3.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13.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3:13" ht="13.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3:13" ht="13.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3.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3.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3.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sheetProtection/>
  <printOptions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85" r:id="rId1"/>
  <colBreaks count="1" manualBreakCount="1">
    <brk id="9" min="1" max="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AD45"/>
  <sheetViews>
    <sheetView showGridLines="0" showRowColHeaders="0" zoomScale="80" zoomScaleNormal="80" zoomScaleSheetLayoutView="80" zoomScalePageLayoutView="0" workbookViewId="0" topLeftCell="A1">
      <pane xSplit="2" topLeftCell="C1" activePane="topRight" state="frozen"/>
      <selection pane="topLeft" activeCell="B6" sqref="B6"/>
      <selection pane="topRight" activeCell="C1" sqref="C1"/>
    </sheetView>
  </sheetViews>
  <sheetFormatPr defaultColWidth="11.421875" defaultRowHeight="12.75"/>
  <cols>
    <col min="1" max="1" width="4.7109375" style="0" customWidth="1"/>
    <col min="2" max="2" width="64.421875" style="0" bestFit="1" customWidth="1"/>
    <col min="3" max="29" width="12.7109375" style="0" customWidth="1"/>
  </cols>
  <sheetData>
    <row r="1" spans="2:29" ht="13.5" customHeight="1">
      <c r="B1" s="2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2:29" ht="13.5" customHeight="1">
      <c r="B2" s="59" t="s">
        <v>152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2:29" ht="13.5" customHeight="1">
      <c r="B3" s="59" t="s">
        <v>116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2:29" ht="13.5" customHeight="1">
      <c r="B4" s="62" t="s">
        <v>151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2:29" ht="13.5" customHeight="1">
      <c r="B5" s="62" t="s">
        <v>191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2:29" ht="13.5" customHeight="1">
      <c r="B6" s="62" t="s">
        <v>192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2:29" ht="13.5" customHeight="1">
      <c r="B7" s="63" t="s">
        <v>126</v>
      </c>
      <c r="C7" s="63" t="s">
        <v>168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</row>
    <row r="8" spans="2:29" ht="13.5" customHeight="1">
      <c r="B8" s="63"/>
      <c r="C8" s="65">
        <v>1997</v>
      </c>
      <c r="D8" s="65">
        <v>1998</v>
      </c>
      <c r="E8" s="65">
        <v>1999</v>
      </c>
      <c r="F8" s="65">
        <v>2000</v>
      </c>
      <c r="G8" s="65">
        <v>2001</v>
      </c>
      <c r="H8" s="65">
        <v>2002</v>
      </c>
      <c r="I8" s="65">
        <v>2003</v>
      </c>
      <c r="J8" s="65">
        <v>2004</v>
      </c>
      <c r="K8" s="65">
        <v>2005</v>
      </c>
      <c r="L8" s="65">
        <v>2006</v>
      </c>
      <c r="M8" s="65">
        <v>2007</v>
      </c>
      <c r="N8" s="65">
        <v>2008</v>
      </c>
      <c r="O8" s="65">
        <v>2009</v>
      </c>
      <c r="P8" s="65">
        <v>2010</v>
      </c>
      <c r="Q8" s="65">
        <v>2011</v>
      </c>
      <c r="R8" s="65">
        <f aca="true" t="shared" si="0" ref="R8:W8">Q8+1</f>
        <v>2012</v>
      </c>
      <c r="S8" s="65">
        <f t="shared" si="0"/>
        <v>2013</v>
      </c>
      <c r="T8" s="65">
        <f t="shared" si="0"/>
        <v>2014</v>
      </c>
      <c r="U8" s="65">
        <f t="shared" si="0"/>
        <v>2015</v>
      </c>
      <c r="V8" s="65">
        <f t="shared" si="0"/>
        <v>2016</v>
      </c>
      <c r="W8" s="65">
        <f t="shared" si="0"/>
        <v>2017</v>
      </c>
      <c r="X8" s="65">
        <v>2018</v>
      </c>
      <c r="Y8" s="65">
        <v>2019</v>
      </c>
      <c r="Z8" s="65">
        <f>+Y8+1</f>
        <v>2020</v>
      </c>
      <c r="AA8" s="65">
        <f>+Z8+1</f>
        <v>2021</v>
      </c>
      <c r="AB8" s="65">
        <f>+AA8+1</f>
        <v>2022</v>
      </c>
      <c r="AC8" s="65">
        <f>+AB8+1</f>
        <v>2023</v>
      </c>
    </row>
    <row r="9" spans="2:29" ht="13.5" customHeight="1">
      <c r="B9" s="15" t="s">
        <v>98</v>
      </c>
      <c r="C9" s="97" t="s">
        <v>0</v>
      </c>
      <c r="D9" s="97" t="s">
        <v>0</v>
      </c>
      <c r="E9" s="97" t="s">
        <v>0</v>
      </c>
      <c r="F9" s="97" t="s">
        <v>0</v>
      </c>
      <c r="G9" s="98">
        <v>2296</v>
      </c>
      <c r="H9" s="98">
        <v>3886</v>
      </c>
      <c r="I9" s="98">
        <v>4034</v>
      </c>
      <c r="J9" s="98">
        <v>4604</v>
      </c>
      <c r="K9" s="98">
        <v>3666</v>
      </c>
      <c r="L9" s="98">
        <v>3345</v>
      </c>
      <c r="M9" s="98">
        <v>4073</v>
      </c>
      <c r="N9" s="98">
        <v>4527</v>
      </c>
      <c r="O9" s="98">
        <v>6028</v>
      </c>
      <c r="P9" s="98">
        <v>3627</v>
      </c>
      <c r="Q9" s="98">
        <v>4563</v>
      </c>
      <c r="R9" s="98">
        <v>4526</v>
      </c>
      <c r="S9" s="98">
        <v>4064</v>
      </c>
      <c r="T9" s="98">
        <v>4549</v>
      </c>
      <c r="U9" s="98">
        <v>5158</v>
      </c>
      <c r="V9" s="98">
        <v>4979</v>
      </c>
      <c r="W9" s="98">
        <v>4569</v>
      </c>
      <c r="X9" s="98">
        <v>4525</v>
      </c>
      <c r="Y9" s="98">
        <v>5250</v>
      </c>
      <c r="Z9" s="98">
        <v>5522</v>
      </c>
      <c r="AA9" s="98">
        <v>5593</v>
      </c>
      <c r="AB9" s="98">
        <v>6040</v>
      </c>
      <c r="AC9" s="98">
        <v>9011</v>
      </c>
    </row>
    <row r="10" spans="2:29" ht="13.5" customHeight="1">
      <c r="B10" s="15" t="s">
        <v>169</v>
      </c>
      <c r="C10" s="97" t="s">
        <v>0</v>
      </c>
      <c r="D10" s="97" t="s">
        <v>0</v>
      </c>
      <c r="E10" s="97" t="s">
        <v>0</v>
      </c>
      <c r="F10" s="97" t="s">
        <v>0</v>
      </c>
      <c r="G10" s="99">
        <v>1277</v>
      </c>
      <c r="H10" s="99">
        <v>2207</v>
      </c>
      <c r="I10" s="99">
        <v>2374</v>
      </c>
      <c r="J10" s="99">
        <v>2687</v>
      </c>
      <c r="K10" s="99">
        <v>1250</v>
      </c>
      <c r="L10" s="99">
        <v>1408</v>
      </c>
      <c r="M10" s="99">
        <v>2092</v>
      </c>
      <c r="N10" s="99">
        <v>2832</v>
      </c>
      <c r="O10" s="99">
        <v>4221</v>
      </c>
      <c r="P10" s="99">
        <v>1663</v>
      </c>
      <c r="Q10" s="99">
        <v>1745</v>
      </c>
      <c r="R10" s="99">
        <v>1944</v>
      </c>
      <c r="S10" s="99">
        <v>2067</v>
      </c>
      <c r="T10" s="99">
        <v>1754</v>
      </c>
      <c r="U10" s="99">
        <v>1817</v>
      </c>
      <c r="V10" s="99">
        <v>1520</v>
      </c>
      <c r="W10" s="99">
        <v>1831</v>
      </c>
      <c r="X10" s="99">
        <v>1807</v>
      </c>
      <c r="Y10" s="99">
        <v>1759</v>
      </c>
      <c r="Z10" s="99">
        <v>1891</v>
      </c>
      <c r="AA10" s="99">
        <v>1642</v>
      </c>
      <c r="AB10" s="99">
        <v>2183</v>
      </c>
      <c r="AC10" s="99">
        <v>3916</v>
      </c>
    </row>
    <row r="11" spans="2:29" ht="13.5" customHeight="1">
      <c r="B11" s="15" t="s">
        <v>170</v>
      </c>
      <c r="C11" s="97" t="s">
        <v>0</v>
      </c>
      <c r="D11" s="97" t="s">
        <v>0</v>
      </c>
      <c r="E11" s="97" t="s">
        <v>0</v>
      </c>
      <c r="F11" s="97"/>
      <c r="G11" s="99">
        <v>1242</v>
      </c>
      <c r="H11" s="99">
        <v>1744</v>
      </c>
      <c r="I11" s="99">
        <v>2504</v>
      </c>
      <c r="J11" s="99">
        <v>3116</v>
      </c>
      <c r="K11" s="99">
        <v>1924</v>
      </c>
      <c r="L11" s="99">
        <v>1097</v>
      </c>
      <c r="M11" s="99">
        <v>1189</v>
      </c>
      <c r="N11" s="99">
        <v>1505</v>
      </c>
      <c r="O11" s="99">
        <v>1539</v>
      </c>
      <c r="P11" s="99">
        <v>1648</v>
      </c>
      <c r="Q11" s="99">
        <v>2297</v>
      </c>
      <c r="R11" s="99">
        <v>2212</v>
      </c>
      <c r="S11" s="99">
        <v>1313</v>
      </c>
      <c r="T11" s="99">
        <v>1978</v>
      </c>
      <c r="U11" s="99">
        <v>2391</v>
      </c>
      <c r="V11" s="99">
        <v>2367</v>
      </c>
      <c r="W11" s="99">
        <v>1853</v>
      </c>
      <c r="X11" s="99">
        <v>1729</v>
      </c>
      <c r="Y11" s="99">
        <v>2718</v>
      </c>
      <c r="Z11" s="99">
        <v>2194</v>
      </c>
      <c r="AA11" s="99">
        <v>2574</v>
      </c>
      <c r="AB11" s="99">
        <v>2470</v>
      </c>
      <c r="AC11" s="99">
        <v>3081</v>
      </c>
    </row>
    <row r="12" spans="2:29" ht="13.5" customHeight="1">
      <c r="B12" s="15" t="s">
        <v>171</v>
      </c>
      <c r="C12" s="97" t="s">
        <v>0</v>
      </c>
      <c r="D12" s="97" t="s">
        <v>0</v>
      </c>
      <c r="E12" s="97" t="s">
        <v>0</v>
      </c>
      <c r="F12" s="97" t="s">
        <v>0</v>
      </c>
      <c r="G12" s="98">
        <v>20</v>
      </c>
      <c r="H12" s="98">
        <v>490</v>
      </c>
      <c r="I12" s="98">
        <v>730</v>
      </c>
      <c r="J12" s="98">
        <v>657</v>
      </c>
      <c r="K12" s="98">
        <v>747</v>
      </c>
      <c r="L12" s="98">
        <v>958</v>
      </c>
      <c r="M12" s="98">
        <v>796</v>
      </c>
      <c r="N12" s="98">
        <v>287</v>
      </c>
      <c r="O12" s="98">
        <v>328</v>
      </c>
      <c r="P12" s="98">
        <v>318</v>
      </c>
      <c r="Q12" s="98">
        <v>521</v>
      </c>
      <c r="R12" s="98">
        <v>434</v>
      </c>
      <c r="S12" s="98">
        <v>714</v>
      </c>
      <c r="T12" s="98">
        <v>868</v>
      </c>
      <c r="U12" s="98">
        <v>1005</v>
      </c>
      <c r="V12" s="98">
        <v>1332</v>
      </c>
      <c r="W12" s="98">
        <v>927</v>
      </c>
      <c r="X12" s="98">
        <v>1082</v>
      </c>
      <c r="Y12" s="98">
        <v>861</v>
      </c>
      <c r="Z12" s="98">
        <v>1442</v>
      </c>
      <c r="AA12" s="98">
        <v>1383</v>
      </c>
      <c r="AB12" s="98">
        <v>1393</v>
      </c>
      <c r="AC12" s="98">
        <v>2354</v>
      </c>
    </row>
    <row r="13" spans="2:29" ht="13.5" customHeight="1">
      <c r="B13" s="1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2:29" ht="13.5" customHeight="1">
      <c r="B14" s="1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3:29" ht="13.5" customHeight="1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ht="13.5" customHeight="1">
      <c r="B16" s="59" t="s">
        <v>153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</row>
    <row r="17" spans="2:29" ht="13.5" customHeight="1">
      <c r="B17" s="59" t="s">
        <v>116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</row>
    <row r="18" spans="2:29" ht="13.5" customHeight="1">
      <c r="B18" s="62" t="s">
        <v>190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</row>
    <row r="19" spans="2:29" ht="13.5" customHeight="1">
      <c r="B19" s="62" t="s">
        <v>191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</row>
    <row r="20" spans="2:29" ht="13.5">
      <c r="B20" s="62" t="s">
        <v>192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</row>
    <row r="21" spans="2:29" ht="13.5">
      <c r="B21" s="63" t="s">
        <v>128</v>
      </c>
      <c r="C21" s="68" t="s">
        <v>129</v>
      </c>
      <c r="D21" s="63"/>
      <c r="E21" s="63"/>
      <c r="F21" s="69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</row>
    <row r="22" spans="2:29" ht="13.5">
      <c r="B22" s="63"/>
      <c r="C22" s="65">
        <v>1997</v>
      </c>
      <c r="D22" s="65">
        <v>1998</v>
      </c>
      <c r="E22" s="65">
        <v>1999</v>
      </c>
      <c r="F22" s="65">
        <v>2000</v>
      </c>
      <c r="G22" s="65">
        <v>2001</v>
      </c>
      <c r="H22" s="65">
        <v>2002</v>
      </c>
      <c r="I22" s="65">
        <v>2003</v>
      </c>
      <c r="J22" s="65">
        <v>2004</v>
      </c>
      <c r="K22" s="65">
        <v>2005</v>
      </c>
      <c r="L22" s="65">
        <v>2006</v>
      </c>
      <c r="M22" s="65">
        <v>2007</v>
      </c>
      <c r="N22" s="65">
        <v>2008</v>
      </c>
      <c r="O22" s="65">
        <v>2009</v>
      </c>
      <c r="P22" s="65">
        <f aca="true" t="shared" si="1" ref="P22:U22">P8</f>
        <v>2010</v>
      </c>
      <c r="Q22" s="65">
        <f t="shared" si="1"/>
        <v>2011</v>
      </c>
      <c r="R22" s="65">
        <f t="shared" si="1"/>
        <v>2012</v>
      </c>
      <c r="S22" s="65">
        <f t="shared" si="1"/>
        <v>2013</v>
      </c>
      <c r="T22" s="65">
        <f t="shared" si="1"/>
        <v>2014</v>
      </c>
      <c r="U22" s="65">
        <f t="shared" si="1"/>
        <v>2015</v>
      </c>
      <c r="V22" s="65">
        <f>V8</f>
        <v>2016</v>
      </c>
      <c r="W22" s="65">
        <f>W8</f>
        <v>2017</v>
      </c>
      <c r="X22" s="65">
        <v>2018</v>
      </c>
      <c r="Y22" s="65">
        <v>2019</v>
      </c>
      <c r="Z22" s="65">
        <f>+Y22+1</f>
        <v>2020</v>
      </c>
      <c r="AA22" s="65">
        <f>+Z22+1</f>
        <v>2021</v>
      </c>
      <c r="AB22" s="65">
        <f>+AA22+1</f>
        <v>2022</v>
      </c>
      <c r="AC22" s="65">
        <f>+AB22+1</f>
        <v>2023</v>
      </c>
    </row>
    <row r="23" spans="2:29" ht="13.5">
      <c r="B23" s="15" t="s">
        <v>98</v>
      </c>
      <c r="C23" s="99" t="s">
        <v>0</v>
      </c>
      <c r="D23" s="99" t="s">
        <v>0</v>
      </c>
      <c r="E23" s="100" t="s">
        <v>0</v>
      </c>
      <c r="F23" s="99">
        <v>770.3</v>
      </c>
      <c r="G23" s="98">
        <v>969.4</v>
      </c>
      <c r="H23" s="98">
        <v>1049.2</v>
      </c>
      <c r="I23" s="98">
        <v>1084.9</v>
      </c>
      <c r="J23" s="98">
        <v>1018.9</v>
      </c>
      <c r="K23" s="98">
        <v>960.9</v>
      </c>
      <c r="L23" s="98">
        <v>997.3</v>
      </c>
      <c r="M23" s="98">
        <v>965.6</v>
      </c>
      <c r="N23" s="98">
        <v>1008.7</v>
      </c>
      <c r="O23" s="98">
        <v>1006.8</v>
      </c>
      <c r="P23" s="98">
        <v>1082.1</v>
      </c>
      <c r="Q23" s="98">
        <v>1427.6</v>
      </c>
      <c r="R23" s="98">
        <v>1570.9</v>
      </c>
      <c r="S23" s="98">
        <v>1695.5</v>
      </c>
      <c r="T23" s="98">
        <v>1700.29293332499</v>
      </c>
      <c r="U23" s="98">
        <v>1969.21780604483</v>
      </c>
      <c r="V23" s="98">
        <v>1986.794799297</v>
      </c>
      <c r="W23" s="98">
        <v>1779.0988161448022</v>
      </c>
      <c r="X23" s="98">
        <v>1723.739463774025</v>
      </c>
      <c r="Y23" s="98">
        <v>1715.015554562401</v>
      </c>
      <c r="Z23" s="98">
        <v>2036.021812142089</v>
      </c>
      <c r="AA23" s="98">
        <v>2387.384880872937</v>
      </c>
      <c r="AB23" s="98">
        <v>2938.864223517014</v>
      </c>
      <c r="AC23" s="98">
        <v>2795.1937506614245</v>
      </c>
    </row>
    <row r="24" spans="2:29" ht="13.5">
      <c r="B24" s="15" t="s">
        <v>169</v>
      </c>
      <c r="C24" s="99" t="s">
        <v>0</v>
      </c>
      <c r="D24" s="99" t="s">
        <v>0</v>
      </c>
      <c r="E24" s="99" t="s">
        <v>0</v>
      </c>
      <c r="F24" s="99" t="s">
        <v>0</v>
      </c>
      <c r="G24" s="99">
        <v>224.8</v>
      </c>
      <c r="H24" s="99">
        <v>227.6</v>
      </c>
      <c r="I24" s="99">
        <v>183.6</v>
      </c>
      <c r="J24" s="99">
        <v>178.6</v>
      </c>
      <c r="K24" s="99">
        <v>190</v>
      </c>
      <c r="L24" s="99">
        <v>211.9</v>
      </c>
      <c r="M24" s="99">
        <v>196.7</v>
      </c>
      <c r="N24" s="99">
        <v>214.6</v>
      </c>
      <c r="O24" s="99">
        <v>262.3</v>
      </c>
      <c r="P24" s="99">
        <v>290.1</v>
      </c>
      <c r="Q24" s="99">
        <v>379.2</v>
      </c>
      <c r="R24" s="99">
        <v>390.9</v>
      </c>
      <c r="S24" s="99">
        <v>517.9</v>
      </c>
      <c r="T24" s="99">
        <v>413.05969491538</v>
      </c>
      <c r="U24" s="99">
        <v>471.234206002423</v>
      </c>
      <c r="V24" s="99">
        <v>465.374435898</v>
      </c>
      <c r="W24" s="99">
        <v>382.7411542181604</v>
      </c>
      <c r="X24" s="99">
        <v>358.18675231131635</v>
      </c>
      <c r="Y24" s="99">
        <v>315.91774839229686</v>
      </c>
      <c r="Z24" s="99">
        <v>357.140716848716</v>
      </c>
      <c r="AA24" s="99">
        <v>384.77035960993027</v>
      </c>
      <c r="AB24" s="99">
        <v>453.3315396500528</v>
      </c>
      <c r="AC24" s="99">
        <v>444.69160099002886</v>
      </c>
    </row>
    <row r="25" spans="2:29" ht="13.5">
      <c r="B25" s="15" t="s">
        <v>170</v>
      </c>
      <c r="C25" s="99" t="s">
        <v>0</v>
      </c>
      <c r="D25" s="99" t="s">
        <v>0</v>
      </c>
      <c r="E25" s="100" t="s">
        <v>0</v>
      </c>
      <c r="F25" s="99" t="s">
        <v>0</v>
      </c>
      <c r="G25" s="99">
        <v>723.9</v>
      </c>
      <c r="H25" s="99">
        <v>814.5</v>
      </c>
      <c r="I25" s="99">
        <v>853.6</v>
      </c>
      <c r="J25" s="99">
        <v>802.2</v>
      </c>
      <c r="K25" s="99">
        <v>670.9</v>
      </c>
      <c r="L25" s="99">
        <v>655.2</v>
      </c>
      <c r="M25" s="99">
        <v>615.1</v>
      </c>
      <c r="N25" s="99">
        <v>633.7</v>
      </c>
      <c r="O25" s="99">
        <v>594.2</v>
      </c>
      <c r="P25" s="99">
        <v>629.3</v>
      </c>
      <c r="Q25" s="99">
        <v>831.2</v>
      </c>
      <c r="R25" s="99">
        <v>927.7</v>
      </c>
      <c r="S25" s="99">
        <v>849.2</v>
      </c>
      <c r="T25" s="99">
        <v>868.007401658532</v>
      </c>
      <c r="U25" s="99">
        <v>1008.43684094098</v>
      </c>
      <c r="V25" s="99">
        <v>1040.744808511</v>
      </c>
      <c r="W25" s="99">
        <v>974.5968155177982</v>
      </c>
      <c r="X25" s="99">
        <v>949.2399361165686</v>
      </c>
      <c r="Y25" s="99">
        <v>1004.6419565647175</v>
      </c>
      <c r="Z25" s="99">
        <v>1188.1828645132478</v>
      </c>
      <c r="AA25" s="99">
        <v>1414.7660732440925</v>
      </c>
      <c r="AB25" s="99">
        <v>1757.6769024086775</v>
      </c>
      <c r="AC25" s="99">
        <v>1653.746834134224</v>
      </c>
    </row>
    <row r="26" spans="2:30" ht="13.5">
      <c r="B26" s="15" t="s">
        <v>171</v>
      </c>
      <c r="C26" s="99" t="s">
        <v>0</v>
      </c>
      <c r="D26" s="99" t="s">
        <v>0</v>
      </c>
      <c r="E26" s="99" t="s">
        <v>0</v>
      </c>
      <c r="F26" s="99" t="s">
        <v>0</v>
      </c>
      <c r="G26" s="98">
        <v>20.7</v>
      </c>
      <c r="H26" s="98">
        <v>7.1</v>
      </c>
      <c r="I26" s="98">
        <v>47.7</v>
      </c>
      <c r="J26" s="98">
        <v>38.1</v>
      </c>
      <c r="K26" s="98">
        <v>100</v>
      </c>
      <c r="L26" s="98">
        <v>130.1</v>
      </c>
      <c r="M26" s="98">
        <v>153.8</v>
      </c>
      <c r="N26" s="98">
        <v>160.4</v>
      </c>
      <c r="O26" s="98">
        <v>150.3</v>
      </c>
      <c r="P26" s="98">
        <v>162.7</v>
      </c>
      <c r="Q26" s="98">
        <v>217.2</v>
      </c>
      <c r="R26" s="98">
        <v>252.3</v>
      </c>
      <c r="S26" s="98">
        <v>328.5</v>
      </c>
      <c r="T26" s="98">
        <v>419.225836751082</v>
      </c>
      <c r="U26" s="98">
        <v>489.546759101421</v>
      </c>
      <c r="V26" s="98">
        <v>480.675554888</v>
      </c>
      <c r="W26" s="98">
        <v>421.7608464088438</v>
      </c>
      <c r="X26" s="98">
        <v>416.3127753461399</v>
      </c>
      <c r="Y26" s="98">
        <v>394.4558496053863</v>
      </c>
      <c r="Z26" s="98">
        <v>490.6982307801251</v>
      </c>
      <c r="AA26" s="98">
        <v>587.8484480189147</v>
      </c>
      <c r="AB26" s="98">
        <v>727.8557814582848</v>
      </c>
      <c r="AC26" s="98">
        <v>696.7553155371718</v>
      </c>
    </row>
    <row r="27" spans="2:29" ht="13.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2:29" ht="13.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2:29" ht="13.5">
      <c r="B29" s="34" t="str">
        <f>'Tab 1'!B46</f>
        <v>Kilde: Finans Norge Skadestatistikk for landbasert forsikring, 4. kv. 2023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2:29" ht="13.5">
      <c r="B30" s="28" t="str">
        <f>'Tab 1'!B47</f>
        <v>Source: Finance Norway Non life claims statistics 2023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3:29" ht="13.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2:29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2:29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2:29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2:29" ht="13.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2:29" ht="13.5">
      <c r="B36" s="1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2:29" ht="13.5">
      <c r="B37" s="1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2:29" ht="13.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2:29" ht="13.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2:29" ht="13.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 ht="13.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2:29" ht="13.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2:29" ht="13.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2:29" ht="13.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29" ht="13.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</sheetData>
  <sheetProtection/>
  <printOptions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85" r:id="rId1"/>
  <colBreaks count="1" manualBreakCount="1">
    <brk id="9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D57"/>
  <sheetViews>
    <sheetView showGridLines="0" showRowColHeaders="0" showOutlineSymbols="0" zoomScale="80" zoomScaleNormal="80" zoomScaleSheetLayoutView="70" zoomScalePageLayoutView="0" workbookViewId="0" topLeftCell="A1">
      <pane xSplit="2" topLeftCell="C1" activePane="topRight" state="frozen"/>
      <selection pane="topLeft" activeCell="C23" sqref="C23:AB26"/>
      <selection pane="topRight" activeCell="C1" sqref="C1"/>
    </sheetView>
  </sheetViews>
  <sheetFormatPr defaultColWidth="11.421875" defaultRowHeight="12.75"/>
  <cols>
    <col min="1" max="1" width="4.7109375" style="0" customWidth="1"/>
    <col min="2" max="2" width="55.28125" style="0" customWidth="1"/>
    <col min="3" max="25" width="12.7109375" style="0" customWidth="1"/>
  </cols>
  <sheetData>
    <row r="1" spans="2:9" ht="12.75">
      <c r="B1" s="3"/>
      <c r="C1" s="1"/>
      <c r="D1" s="1"/>
      <c r="E1" s="1"/>
      <c r="F1" s="1"/>
      <c r="G1" s="1"/>
      <c r="H1" s="1"/>
      <c r="I1" s="1"/>
    </row>
    <row r="2" spans="2:25" ht="13.5">
      <c r="B2" s="83" t="s">
        <v>111</v>
      </c>
      <c r="C2" s="83"/>
      <c r="D2" s="83"/>
      <c r="E2" s="83"/>
      <c r="F2" s="60"/>
      <c r="G2" s="60"/>
      <c r="H2" s="60"/>
      <c r="I2" s="60"/>
      <c r="J2" s="81"/>
      <c r="K2" s="81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2:25" ht="13.5">
      <c r="B3" s="59" t="s">
        <v>110</v>
      </c>
      <c r="C3" s="60"/>
      <c r="D3" s="60"/>
      <c r="E3" s="60"/>
      <c r="F3" s="60"/>
      <c r="G3" s="60"/>
      <c r="H3" s="60"/>
      <c r="I3" s="60"/>
      <c r="J3" s="81"/>
      <c r="K3" s="81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2:25" ht="15" customHeight="1">
      <c r="B4" s="84" t="s">
        <v>118</v>
      </c>
      <c r="C4" s="60"/>
      <c r="D4" s="60"/>
      <c r="E4" s="60"/>
      <c r="F4" s="60"/>
      <c r="G4" s="60"/>
      <c r="H4" s="60"/>
      <c r="I4" s="60"/>
      <c r="J4" s="81"/>
      <c r="K4" s="81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2:25" ht="13.5" customHeight="1">
      <c r="B5" s="73"/>
      <c r="C5" s="73"/>
      <c r="D5" s="73"/>
      <c r="E5" s="73"/>
      <c r="F5" s="73"/>
      <c r="G5" s="73"/>
      <c r="H5" s="73"/>
      <c r="I5" s="60"/>
      <c r="J5" s="81"/>
      <c r="K5" s="81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2:29" ht="13.5" customHeight="1">
      <c r="B6" s="63" t="s">
        <v>195</v>
      </c>
      <c r="C6" s="65">
        <v>1997</v>
      </c>
      <c r="D6" s="65">
        <v>1998</v>
      </c>
      <c r="E6" s="65">
        <v>1999</v>
      </c>
      <c r="F6" s="65">
        <v>2000</v>
      </c>
      <c r="G6" s="65">
        <v>2001</v>
      </c>
      <c r="H6" s="65">
        <v>2002</v>
      </c>
      <c r="I6" s="65">
        <v>2003</v>
      </c>
      <c r="J6" s="80">
        <v>2004</v>
      </c>
      <c r="K6" s="80">
        <v>2005</v>
      </c>
      <c r="L6" s="80">
        <v>2006</v>
      </c>
      <c r="M6" s="80">
        <v>2007</v>
      </c>
      <c r="N6" s="80">
        <v>2008</v>
      </c>
      <c r="O6" s="80">
        <v>2009</v>
      </c>
      <c r="P6" s="80">
        <v>2010</v>
      </c>
      <c r="Q6" s="80">
        <v>2011</v>
      </c>
      <c r="R6" s="80">
        <v>2012</v>
      </c>
      <c r="S6" s="80">
        <f aca="true" t="shared" si="0" ref="S6:X6">R6+1</f>
        <v>2013</v>
      </c>
      <c r="T6" s="80">
        <f t="shared" si="0"/>
        <v>2014</v>
      </c>
      <c r="U6" s="80">
        <f t="shared" si="0"/>
        <v>2015</v>
      </c>
      <c r="V6" s="80">
        <f t="shared" si="0"/>
        <v>2016</v>
      </c>
      <c r="W6" s="80">
        <f t="shared" si="0"/>
        <v>2017</v>
      </c>
      <c r="X6" s="80">
        <f t="shared" si="0"/>
        <v>2018</v>
      </c>
      <c r="Y6" s="80">
        <f>X6+1</f>
        <v>2019</v>
      </c>
      <c r="Z6" s="80">
        <f>Y6+1</f>
        <v>2020</v>
      </c>
      <c r="AA6" s="80">
        <f>Z6+1</f>
        <v>2021</v>
      </c>
      <c r="AB6" s="80">
        <f>AA6+1</f>
        <v>2022</v>
      </c>
      <c r="AC6" s="80">
        <f>AB6+1</f>
        <v>2023</v>
      </c>
    </row>
    <row r="7" spans="2:29" ht="13.5" customHeight="1">
      <c r="B7" s="15" t="s">
        <v>85</v>
      </c>
      <c r="C7" s="53">
        <v>933110</v>
      </c>
      <c r="D7" s="53">
        <v>954411</v>
      </c>
      <c r="E7" s="53">
        <v>1042957</v>
      </c>
      <c r="F7" s="53">
        <v>1039520</v>
      </c>
      <c r="G7" s="53">
        <v>996886.2</v>
      </c>
      <c r="H7" s="53">
        <v>1034059</v>
      </c>
      <c r="I7" s="53">
        <v>1014116</v>
      </c>
      <c r="J7" s="48">
        <v>1021655</v>
      </c>
      <c r="K7" s="48">
        <v>1002208</v>
      </c>
      <c r="L7" s="48">
        <v>1057298</v>
      </c>
      <c r="M7" s="48">
        <v>1150023</v>
      </c>
      <c r="N7" s="48">
        <v>1257480</v>
      </c>
      <c r="O7" s="48">
        <v>1297207</v>
      </c>
      <c r="P7" s="48">
        <v>1434021</v>
      </c>
      <c r="Q7" s="48">
        <v>1471717</v>
      </c>
      <c r="R7" s="48">
        <v>1482594</v>
      </c>
      <c r="S7" s="48">
        <v>1802137.07352799</v>
      </c>
      <c r="T7" s="48">
        <v>1812537.96941546</v>
      </c>
      <c r="U7" s="48">
        <v>1873934.29187228</v>
      </c>
      <c r="V7" s="48">
        <v>1873571.660366575</v>
      </c>
      <c r="W7" s="48">
        <v>1914669.0099414669</v>
      </c>
      <c r="X7" s="48">
        <v>2118780.1395823145</v>
      </c>
      <c r="Y7" s="48">
        <v>2227308.6919127963</v>
      </c>
      <c r="Z7" s="48">
        <v>2421842.5613065525</v>
      </c>
      <c r="AA7" s="48">
        <v>2275081.0938493535</v>
      </c>
      <c r="AB7" s="48">
        <v>2558134.6345113777</v>
      </c>
      <c r="AC7" s="48">
        <v>2821457.5819119024</v>
      </c>
    </row>
    <row r="8" spans="2:29" ht="13.5" customHeight="1">
      <c r="B8" s="15" t="s">
        <v>86</v>
      </c>
      <c r="C8" s="53">
        <v>483914</v>
      </c>
      <c r="D8" s="53">
        <v>498477</v>
      </c>
      <c r="E8" s="53">
        <v>541643</v>
      </c>
      <c r="F8" s="53">
        <v>541231</v>
      </c>
      <c r="G8" s="53">
        <v>521384.2</v>
      </c>
      <c r="H8" s="53">
        <v>537436</v>
      </c>
      <c r="I8" s="53">
        <v>528162</v>
      </c>
      <c r="J8" s="48">
        <v>537148</v>
      </c>
      <c r="K8" s="48">
        <v>517370</v>
      </c>
      <c r="L8" s="48">
        <v>535897</v>
      </c>
      <c r="M8" s="48">
        <v>565666</v>
      </c>
      <c r="N8" s="48">
        <v>628340</v>
      </c>
      <c r="O8" s="48">
        <v>648928</v>
      </c>
      <c r="P8" s="48">
        <v>694145</v>
      </c>
      <c r="Q8" s="48">
        <v>695201</v>
      </c>
      <c r="R8" s="48">
        <v>650088</v>
      </c>
      <c r="S8" s="48">
        <v>718539</v>
      </c>
      <c r="T8" s="48">
        <v>634112</v>
      </c>
      <c r="U8" s="48">
        <v>635550.769785714</v>
      </c>
      <c r="V8" s="48">
        <v>673665.88803002</v>
      </c>
      <c r="W8" s="48">
        <v>659386.1005919282</v>
      </c>
      <c r="X8" s="48">
        <v>682061.2002032885</v>
      </c>
      <c r="Y8" s="48">
        <v>700505.740651719</v>
      </c>
      <c r="Z8" s="48">
        <v>735648.4950313901</v>
      </c>
      <c r="AA8" s="48">
        <v>731632.3079895366</v>
      </c>
      <c r="AB8" s="48">
        <v>812806.6091614349</v>
      </c>
      <c r="AC8" s="48">
        <v>881787.5754394619</v>
      </c>
    </row>
    <row r="9" spans="2:29" ht="13.5" customHeight="1">
      <c r="B9" s="15" t="s">
        <v>87</v>
      </c>
      <c r="C9" s="53">
        <v>66522</v>
      </c>
      <c r="D9" s="53">
        <v>61199</v>
      </c>
      <c r="E9" s="53">
        <v>60100</v>
      </c>
      <c r="F9" s="53">
        <v>56506</v>
      </c>
      <c r="G9" s="53">
        <v>49311</v>
      </c>
      <c r="H9" s="53">
        <v>49119</v>
      </c>
      <c r="I9" s="53">
        <v>48662</v>
      </c>
      <c r="J9" s="48">
        <v>46882</v>
      </c>
      <c r="K9" s="48">
        <v>45611</v>
      </c>
      <c r="L9" s="48">
        <v>58772</v>
      </c>
      <c r="M9" s="48">
        <v>60756</v>
      </c>
      <c r="N9" s="48">
        <v>63363</v>
      </c>
      <c r="O9" s="48">
        <v>61449</v>
      </c>
      <c r="P9" s="48">
        <v>64670</v>
      </c>
      <c r="Q9" s="48">
        <v>69655</v>
      </c>
      <c r="R9" s="48">
        <v>61027</v>
      </c>
      <c r="S9" s="48">
        <v>61801</v>
      </c>
      <c r="T9" s="48">
        <v>148943.353236202</v>
      </c>
      <c r="U9" s="48">
        <v>148181.653642628</v>
      </c>
      <c r="V9" s="48">
        <v>142891.254174823</v>
      </c>
      <c r="W9" s="48">
        <v>188881.58277912228</v>
      </c>
      <c r="X9" s="48">
        <v>226601.60727055313</v>
      </c>
      <c r="Y9" s="48">
        <v>180848.99507324363</v>
      </c>
      <c r="Z9" s="48">
        <v>169895.53994618845</v>
      </c>
      <c r="AA9" s="48">
        <v>220181.66368460387</v>
      </c>
      <c r="AB9" s="48">
        <v>194844.53500896867</v>
      </c>
      <c r="AC9" s="48">
        <v>207564.36424663675</v>
      </c>
    </row>
    <row r="10" spans="2:29" ht="13.5" customHeight="1">
      <c r="B10" s="15" t="s">
        <v>88</v>
      </c>
      <c r="C10" s="53">
        <v>183212</v>
      </c>
      <c r="D10" s="53">
        <v>168473</v>
      </c>
      <c r="E10" s="53">
        <v>188208</v>
      </c>
      <c r="F10" s="53">
        <v>191933</v>
      </c>
      <c r="G10" s="53">
        <v>175253</v>
      </c>
      <c r="H10" s="53">
        <v>188285</v>
      </c>
      <c r="I10" s="53">
        <v>177289</v>
      </c>
      <c r="J10" s="48">
        <v>161985</v>
      </c>
      <c r="K10" s="48">
        <v>150705</v>
      </c>
      <c r="L10" s="48">
        <v>161100</v>
      </c>
      <c r="M10" s="48">
        <v>172279</v>
      </c>
      <c r="N10" s="48">
        <v>187575</v>
      </c>
      <c r="O10" s="48">
        <v>226437</v>
      </c>
      <c r="P10" s="48">
        <v>264139</v>
      </c>
      <c r="Q10" s="48">
        <v>263218</v>
      </c>
      <c r="R10" s="48">
        <v>243389</v>
      </c>
      <c r="S10" s="48">
        <v>279819</v>
      </c>
      <c r="T10" s="48">
        <v>296649</v>
      </c>
      <c r="U10" s="48">
        <v>305854.777466667</v>
      </c>
      <c r="V10" s="48">
        <v>334517.388356145</v>
      </c>
      <c r="W10" s="48">
        <v>312410.11965267966</v>
      </c>
      <c r="X10" s="48">
        <v>401911.93909904256</v>
      </c>
      <c r="Y10" s="48">
        <v>436422.05680252536</v>
      </c>
      <c r="Z10" s="48">
        <v>479818.33846073353</v>
      </c>
      <c r="AA10" s="48">
        <v>455343.2281054082</v>
      </c>
      <c r="AB10" s="48">
        <v>410835.95298472245</v>
      </c>
      <c r="AC10" s="48">
        <v>447459.5255934007</v>
      </c>
    </row>
    <row r="11" spans="2:29" ht="13.5" customHeight="1">
      <c r="B11" s="15" t="s">
        <v>132</v>
      </c>
      <c r="C11" s="53">
        <v>55344</v>
      </c>
      <c r="D11" s="53">
        <v>68463</v>
      </c>
      <c r="E11" s="53">
        <v>68629</v>
      </c>
      <c r="F11" s="53">
        <v>68671</v>
      </c>
      <c r="G11" s="53">
        <v>64749</v>
      </c>
      <c r="H11" s="53">
        <v>61592</v>
      </c>
      <c r="I11" s="53">
        <v>45873</v>
      </c>
      <c r="J11" s="53">
        <v>42586</v>
      </c>
      <c r="K11" s="53">
        <v>40804</v>
      </c>
      <c r="L11" s="53">
        <v>47841</v>
      </c>
      <c r="M11" s="53">
        <v>53867</v>
      </c>
      <c r="N11" s="53">
        <v>56836</v>
      </c>
      <c r="O11" s="53">
        <v>49775</v>
      </c>
      <c r="P11" s="53">
        <v>50435</v>
      </c>
      <c r="Q11" s="48">
        <v>49158</v>
      </c>
      <c r="R11" s="48">
        <v>38994</v>
      </c>
      <c r="S11" s="48">
        <v>42880</v>
      </c>
      <c r="T11" s="48">
        <v>46146</v>
      </c>
      <c r="U11" s="48">
        <v>42956.9362272727</v>
      </c>
      <c r="V11" s="48">
        <v>40113.599095907</v>
      </c>
      <c r="W11" s="48">
        <v>39410.4562541806</v>
      </c>
      <c r="X11" s="48">
        <v>47104.096671444495</v>
      </c>
      <c r="Y11" s="48">
        <v>46862.684981684986</v>
      </c>
      <c r="Z11" s="48">
        <v>45810.75290141742</v>
      </c>
      <c r="AA11" s="48">
        <v>47091.59621213569</v>
      </c>
      <c r="AB11" s="48">
        <v>44703.94150265966</v>
      </c>
      <c r="AC11" s="48">
        <v>53986.42347507565</v>
      </c>
    </row>
    <row r="12" spans="2:29" ht="13.5" customHeight="1">
      <c r="B12" s="15" t="s">
        <v>89</v>
      </c>
      <c r="C12" s="53">
        <v>7439</v>
      </c>
      <c r="D12" s="53">
        <v>9020</v>
      </c>
      <c r="E12" s="53">
        <v>9385</v>
      </c>
      <c r="F12" s="53">
        <v>7634</v>
      </c>
      <c r="G12" s="53">
        <v>6510</v>
      </c>
      <c r="H12" s="53">
        <v>6509</v>
      </c>
      <c r="I12" s="53">
        <v>8026</v>
      </c>
      <c r="J12" s="48">
        <v>6566</v>
      </c>
      <c r="K12" s="48">
        <v>6132</v>
      </c>
      <c r="L12" s="48">
        <v>6086</v>
      </c>
      <c r="M12" s="48">
        <v>7483</v>
      </c>
      <c r="N12" s="48">
        <v>8096</v>
      </c>
      <c r="O12" s="48">
        <v>8345</v>
      </c>
      <c r="P12" s="48">
        <v>9511</v>
      </c>
      <c r="Q12" s="48">
        <v>8832</v>
      </c>
      <c r="R12" s="48">
        <v>8926</v>
      </c>
      <c r="S12" s="48">
        <v>9389</v>
      </c>
      <c r="T12" s="48">
        <v>9129</v>
      </c>
      <c r="U12" s="48">
        <v>9685</v>
      </c>
      <c r="V12" s="48">
        <v>9463</v>
      </c>
      <c r="W12" s="48">
        <v>10163.02716734694</v>
      </c>
      <c r="X12" s="48">
        <v>10868.335804081633</v>
      </c>
      <c r="Y12" s="48">
        <v>9550.427526530613</v>
      </c>
      <c r="Z12" s="48">
        <v>8509.779069387756</v>
      </c>
      <c r="AA12" s="48">
        <v>8798.661028571429</v>
      </c>
      <c r="AB12" s="48">
        <v>8629.69678367347</v>
      </c>
      <c r="AC12" s="48">
        <v>9255.160457142858</v>
      </c>
    </row>
    <row r="13" spans="2:29" ht="13.5" customHeight="1">
      <c r="B13" s="15" t="s">
        <v>154</v>
      </c>
      <c r="C13" s="50" t="s">
        <v>0</v>
      </c>
      <c r="D13" s="53" t="s">
        <v>0</v>
      </c>
      <c r="E13" s="53" t="s">
        <v>0</v>
      </c>
      <c r="F13" s="53" t="s">
        <v>0</v>
      </c>
      <c r="G13" s="53">
        <v>2296</v>
      </c>
      <c r="H13" s="53">
        <v>3886</v>
      </c>
      <c r="I13" s="53">
        <v>4034</v>
      </c>
      <c r="J13" s="48">
        <v>4604</v>
      </c>
      <c r="K13" s="48">
        <v>3666</v>
      </c>
      <c r="L13" s="48">
        <v>3345</v>
      </c>
      <c r="M13" s="48">
        <v>4073</v>
      </c>
      <c r="N13" s="48">
        <v>4527</v>
      </c>
      <c r="O13" s="48">
        <v>6028</v>
      </c>
      <c r="P13" s="48">
        <v>3627</v>
      </c>
      <c r="Q13" s="48">
        <v>4563</v>
      </c>
      <c r="R13" s="48">
        <v>4526</v>
      </c>
      <c r="S13" s="48">
        <v>4064</v>
      </c>
      <c r="T13" s="48">
        <v>4549</v>
      </c>
      <c r="U13" s="48">
        <v>5158</v>
      </c>
      <c r="V13" s="48">
        <v>4979</v>
      </c>
      <c r="W13" s="48">
        <v>4569</v>
      </c>
      <c r="X13" s="48">
        <v>4525</v>
      </c>
      <c r="Y13" s="48">
        <v>5250</v>
      </c>
      <c r="Z13" s="48">
        <v>5522</v>
      </c>
      <c r="AA13" s="48">
        <v>5593</v>
      </c>
      <c r="AB13" s="48">
        <v>6040</v>
      </c>
      <c r="AC13" s="48">
        <v>9011</v>
      </c>
    </row>
    <row r="14" spans="2:29" ht="13.5" customHeight="1">
      <c r="B14" s="15" t="s">
        <v>67</v>
      </c>
      <c r="C14" s="53">
        <v>14201</v>
      </c>
      <c r="D14" s="53">
        <v>16337</v>
      </c>
      <c r="E14" s="53">
        <v>18110</v>
      </c>
      <c r="F14" s="53">
        <v>14820</v>
      </c>
      <c r="G14" s="53">
        <v>13095</v>
      </c>
      <c r="H14" s="53">
        <v>11797</v>
      </c>
      <c r="I14" s="53">
        <v>14685</v>
      </c>
      <c r="J14" s="48">
        <v>14806</v>
      </c>
      <c r="K14" s="48">
        <v>15093</v>
      </c>
      <c r="L14" s="48">
        <v>12570</v>
      </c>
      <c r="M14" s="48">
        <v>12629</v>
      </c>
      <c r="N14" s="48">
        <v>15788</v>
      </c>
      <c r="O14" s="48">
        <v>14406</v>
      </c>
      <c r="P14" s="48">
        <v>14884</v>
      </c>
      <c r="Q14" s="48">
        <v>14877</v>
      </c>
      <c r="R14" s="48">
        <v>16278</v>
      </c>
      <c r="S14" s="48">
        <v>18904</v>
      </c>
      <c r="T14" s="48">
        <v>22664</v>
      </c>
      <c r="U14" s="48">
        <v>24133</v>
      </c>
      <c r="V14" s="48">
        <v>25480.007092867</v>
      </c>
      <c r="W14" s="48">
        <v>23196.56</v>
      </c>
      <c r="X14" s="48">
        <v>24026.283333333333</v>
      </c>
      <c r="Y14" s="48">
        <v>27254.8</v>
      </c>
      <c r="Z14" s="48">
        <v>27600.996666666666</v>
      </c>
      <c r="AA14" s="48">
        <v>31589.073333333334</v>
      </c>
      <c r="AB14" s="48">
        <v>37157.66333333334</v>
      </c>
      <c r="AC14" s="48">
        <v>42542.30333333334</v>
      </c>
    </row>
    <row r="15" spans="2:30" ht="13.5" customHeight="1">
      <c r="B15" s="15" t="s">
        <v>155</v>
      </c>
      <c r="C15" s="50" t="s">
        <v>0</v>
      </c>
      <c r="D15" s="53" t="s">
        <v>0</v>
      </c>
      <c r="E15" s="53" t="s">
        <v>0</v>
      </c>
      <c r="F15" s="53" t="s">
        <v>0</v>
      </c>
      <c r="G15" s="50" t="s">
        <v>0</v>
      </c>
      <c r="H15" s="53" t="s">
        <v>0</v>
      </c>
      <c r="I15" s="53" t="s">
        <v>0</v>
      </c>
      <c r="J15" s="53" t="s">
        <v>0</v>
      </c>
      <c r="K15" s="50" t="s">
        <v>0</v>
      </c>
      <c r="L15" s="53" t="s">
        <v>0</v>
      </c>
      <c r="M15" s="53" t="s">
        <v>0</v>
      </c>
      <c r="N15" s="53" t="s">
        <v>0</v>
      </c>
      <c r="O15" s="50" t="s">
        <v>0</v>
      </c>
      <c r="P15" s="53" t="s">
        <v>0</v>
      </c>
      <c r="Q15" s="53" t="s">
        <v>0</v>
      </c>
      <c r="R15" s="53" t="s">
        <v>0</v>
      </c>
      <c r="S15" s="53">
        <v>4539.36666666667</v>
      </c>
      <c r="T15" s="53">
        <v>4802</v>
      </c>
      <c r="U15" s="53">
        <v>4554</v>
      </c>
      <c r="V15" s="53">
        <v>5258</v>
      </c>
      <c r="W15" s="53">
        <v>5464</v>
      </c>
      <c r="X15" s="53">
        <v>5769</v>
      </c>
      <c r="Y15" s="53">
        <v>6375</v>
      </c>
      <c r="Z15" s="48">
        <v>6379</v>
      </c>
      <c r="AA15" s="48">
        <v>7894</v>
      </c>
      <c r="AB15" s="48">
        <v>7387</v>
      </c>
      <c r="AC15" s="48">
        <v>8839</v>
      </c>
    </row>
    <row r="16" spans="2:29" ht="13.5" customHeight="1">
      <c r="B16" s="15" t="s">
        <v>157</v>
      </c>
      <c r="C16" s="50" t="s">
        <v>0</v>
      </c>
      <c r="D16" s="53" t="s">
        <v>0</v>
      </c>
      <c r="E16" s="53" t="s">
        <v>0</v>
      </c>
      <c r="F16" s="53" t="s">
        <v>0</v>
      </c>
      <c r="G16" s="50" t="s">
        <v>0</v>
      </c>
      <c r="H16" s="53" t="s">
        <v>0</v>
      </c>
      <c r="I16" s="53" t="s">
        <v>0</v>
      </c>
      <c r="J16" s="53" t="s">
        <v>0</v>
      </c>
      <c r="K16" s="50" t="s">
        <v>0</v>
      </c>
      <c r="L16" s="53" t="s">
        <v>0</v>
      </c>
      <c r="M16" s="53" t="s">
        <v>0</v>
      </c>
      <c r="N16" s="53" t="s">
        <v>0</v>
      </c>
      <c r="O16" s="50" t="s">
        <v>0</v>
      </c>
      <c r="P16" s="53" t="s">
        <v>0</v>
      </c>
      <c r="Q16" s="53" t="s">
        <v>0</v>
      </c>
      <c r="R16" s="53" t="s">
        <v>0</v>
      </c>
      <c r="S16" s="53">
        <v>455</v>
      </c>
      <c r="T16" s="53">
        <v>575</v>
      </c>
      <c r="U16" s="53">
        <v>733</v>
      </c>
      <c r="V16" s="53">
        <v>918</v>
      </c>
      <c r="W16" s="53">
        <v>978</v>
      </c>
      <c r="X16" s="53">
        <v>1154</v>
      </c>
      <c r="Y16" s="53">
        <v>1628</v>
      </c>
      <c r="Z16" s="48">
        <v>1472</v>
      </c>
      <c r="AA16" s="48">
        <v>1922</v>
      </c>
      <c r="AB16" s="48">
        <v>2198</v>
      </c>
      <c r="AC16" s="48">
        <v>2455</v>
      </c>
    </row>
    <row r="17" spans="2:29" ht="13.5" customHeight="1">
      <c r="B17" s="15" t="s">
        <v>156</v>
      </c>
      <c r="C17" s="50" t="s">
        <v>0</v>
      </c>
      <c r="D17" s="53" t="s">
        <v>0</v>
      </c>
      <c r="E17" s="53" t="s">
        <v>0</v>
      </c>
      <c r="F17" s="53" t="s">
        <v>0</v>
      </c>
      <c r="G17" s="50" t="s">
        <v>0</v>
      </c>
      <c r="H17" s="53" t="s">
        <v>0</v>
      </c>
      <c r="I17" s="53" t="s">
        <v>0</v>
      </c>
      <c r="J17" s="53" t="s">
        <v>0</v>
      </c>
      <c r="K17" s="50" t="s">
        <v>0</v>
      </c>
      <c r="L17" s="53" t="s">
        <v>0</v>
      </c>
      <c r="M17" s="53" t="s">
        <v>0</v>
      </c>
      <c r="N17" s="53" t="s">
        <v>0</v>
      </c>
      <c r="O17" s="50" t="s">
        <v>0</v>
      </c>
      <c r="P17" s="53" t="s">
        <v>0</v>
      </c>
      <c r="Q17" s="53" t="s">
        <v>0</v>
      </c>
      <c r="R17" s="53" t="s">
        <v>0</v>
      </c>
      <c r="S17" s="53">
        <v>179542</v>
      </c>
      <c r="T17" s="53">
        <v>200240.616179255</v>
      </c>
      <c r="U17" s="53">
        <v>241263</v>
      </c>
      <c r="V17" s="53">
        <v>247116.936495838</v>
      </c>
      <c r="W17" s="53">
        <v>269991.33667365054</v>
      </c>
      <c r="X17" s="53">
        <v>281786.9879404162</v>
      </c>
      <c r="Y17" s="53">
        <v>335300.03885714285</v>
      </c>
      <c r="Z17" s="48">
        <v>343016</v>
      </c>
      <c r="AA17" s="48">
        <v>430654</v>
      </c>
      <c r="AB17" s="48">
        <v>517184.1942857143</v>
      </c>
      <c r="AC17" s="48">
        <v>615071.0068571429</v>
      </c>
    </row>
    <row r="18" spans="2:29" ht="13.5" customHeight="1">
      <c r="B18" s="15" t="s">
        <v>90</v>
      </c>
      <c r="C18" s="53">
        <v>84380</v>
      </c>
      <c r="D18" s="53">
        <v>95031</v>
      </c>
      <c r="E18" s="53">
        <v>115717</v>
      </c>
      <c r="F18" s="53">
        <v>114999</v>
      </c>
      <c r="G18" s="53">
        <v>118887</v>
      </c>
      <c r="H18" s="53">
        <v>128623</v>
      </c>
      <c r="I18" s="53">
        <v>139657</v>
      </c>
      <c r="J18" s="48">
        <v>160104</v>
      </c>
      <c r="K18" s="48">
        <v>175602</v>
      </c>
      <c r="L18" s="48">
        <v>190664</v>
      </c>
      <c r="M18" s="48">
        <v>225904</v>
      </c>
      <c r="N18" s="48">
        <v>242586</v>
      </c>
      <c r="O18" s="48">
        <v>228628</v>
      </c>
      <c r="P18" s="48">
        <v>260360</v>
      </c>
      <c r="Q18" s="48">
        <v>271586</v>
      </c>
      <c r="R18" s="48">
        <v>299510</v>
      </c>
      <c r="S18" s="48">
        <v>317630</v>
      </c>
      <c r="T18" s="48">
        <v>306308</v>
      </c>
      <c r="U18" s="48">
        <v>320739</v>
      </c>
      <c r="V18" s="48">
        <v>311962</v>
      </c>
      <c r="W18" s="48">
        <v>320312</v>
      </c>
      <c r="X18" s="48">
        <v>333492</v>
      </c>
      <c r="Y18" s="48">
        <v>351332</v>
      </c>
      <c r="Z18" s="48">
        <v>447542</v>
      </c>
      <c r="AA18" s="48">
        <v>169642</v>
      </c>
      <c r="AB18" s="48">
        <v>354485</v>
      </c>
      <c r="AC18" s="48">
        <v>384965.4358974359</v>
      </c>
    </row>
    <row r="19" spans="2:29" ht="13.5" customHeight="1">
      <c r="B19" s="15" t="s">
        <v>91</v>
      </c>
      <c r="C19" s="53">
        <v>7542</v>
      </c>
      <c r="D19" s="53">
        <v>6193</v>
      </c>
      <c r="E19" s="53">
        <v>8660</v>
      </c>
      <c r="F19" s="53">
        <v>9304</v>
      </c>
      <c r="G19" s="53">
        <v>7663</v>
      </c>
      <c r="H19" s="53">
        <v>8783</v>
      </c>
      <c r="I19" s="53">
        <v>8979</v>
      </c>
      <c r="J19" s="48">
        <v>8397</v>
      </c>
      <c r="K19" s="48">
        <v>8381</v>
      </c>
      <c r="L19" s="48">
        <v>8371</v>
      </c>
      <c r="M19" s="48">
        <v>9438</v>
      </c>
      <c r="N19" s="48">
        <v>10242</v>
      </c>
      <c r="O19" s="48">
        <v>10707</v>
      </c>
      <c r="P19" s="48">
        <v>9476</v>
      </c>
      <c r="Q19" s="48">
        <v>9747</v>
      </c>
      <c r="R19" s="48">
        <v>8915</v>
      </c>
      <c r="S19" s="48">
        <v>9251</v>
      </c>
      <c r="T19" s="48">
        <v>10634</v>
      </c>
      <c r="U19" s="48">
        <v>10720.65475</v>
      </c>
      <c r="V19" s="48">
        <v>10018.849101247</v>
      </c>
      <c r="W19" s="48">
        <v>9835.30174563591</v>
      </c>
      <c r="X19" s="48">
        <v>12077.19451371571</v>
      </c>
      <c r="Y19" s="48">
        <v>10785.192019950126</v>
      </c>
      <c r="Z19" s="48">
        <v>13466</v>
      </c>
      <c r="AA19" s="48">
        <v>12717.945965835412</v>
      </c>
      <c r="AB19" s="48">
        <v>11276.932267581047</v>
      </c>
      <c r="AC19" s="48">
        <v>11960.346633416459</v>
      </c>
    </row>
    <row r="20" spans="2:29" ht="13.5" customHeight="1">
      <c r="B20" s="15" t="s">
        <v>63</v>
      </c>
      <c r="C20" s="53">
        <v>5301</v>
      </c>
      <c r="D20" s="53">
        <v>5838</v>
      </c>
      <c r="E20" s="53">
        <v>6934</v>
      </c>
      <c r="F20" s="53">
        <v>6441</v>
      </c>
      <c r="G20" s="53">
        <v>5766</v>
      </c>
      <c r="H20" s="53">
        <v>6359</v>
      </c>
      <c r="I20" s="53">
        <v>6075</v>
      </c>
      <c r="J20" s="48">
        <v>5219</v>
      </c>
      <c r="K20" s="48">
        <v>4767</v>
      </c>
      <c r="L20" s="48">
        <v>5431</v>
      </c>
      <c r="M20" s="48">
        <v>5750</v>
      </c>
      <c r="N20" s="48">
        <v>6380</v>
      </c>
      <c r="O20" s="48">
        <v>6801</v>
      </c>
      <c r="P20" s="48">
        <v>6686</v>
      </c>
      <c r="Q20" s="48">
        <v>7847</v>
      </c>
      <c r="R20" s="48">
        <v>6707</v>
      </c>
      <c r="S20" s="48">
        <v>7206</v>
      </c>
      <c r="T20" s="48">
        <v>8890</v>
      </c>
      <c r="U20" s="48">
        <v>9026</v>
      </c>
      <c r="V20" s="48">
        <v>8825.39349336</v>
      </c>
      <c r="W20" s="48">
        <v>9480.052</v>
      </c>
      <c r="X20" s="48">
        <v>11145.096</v>
      </c>
      <c r="Y20" s="48">
        <v>11204.776</v>
      </c>
      <c r="Z20" s="48">
        <v>11603.98</v>
      </c>
      <c r="AA20" s="48">
        <v>11455.78442596</v>
      </c>
      <c r="AB20" s="48">
        <v>12078.23712256</v>
      </c>
      <c r="AC20" s="48">
        <v>13236.988</v>
      </c>
    </row>
    <row r="21" spans="2:29" ht="13.5" customHeight="1">
      <c r="B21" s="15" t="s">
        <v>92</v>
      </c>
      <c r="C21" s="53">
        <v>252</v>
      </c>
      <c r="D21" s="53">
        <v>243</v>
      </c>
      <c r="E21" s="53">
        <v>168</v>
      </c>
      <c r="F21" s="53">
        <v>136</v>
      </c>
      <c r="G21" s="53">
        <v>155</v>
      </c>
      <c r="H21" s="53">
        <v>158</v>
      </c>
      <c r="I21" s="53">
        <v>191</v>
      </c>
      <c r="J21" s="48">
        <v>168</v>
      </c>
      <c r="K21" s="48">
        <v>127</v>
      </c>
      <c r="L21" s="48">
        <v>207</v>
      </c>
      <c r="M21" s="48">
        <v>239</v>
      </c>
      <c r="N21" s="48">
        <v>276</v>
      </c>
      <c r="O21" s="48">
        <v>250</v>
      </c>
      <c r="P21" s="48">
        <v>174</v>
      </c>
      <c r="Q21" s="48">
        <v>145</v>
      </c>
      <c r="R21" s="48">
        <v>110</v>
      </c>
      <c r="S21" s="48">
        <v>131</v>
      </c>
      <c r="T21" s="48">
        <v>145</v>
      </c>
      <c r="U21" s="48">
        <v>86</v>
      </c>
      <c r="V21" s="48">
        <v>73</v>
      </c>
      <c r="W21" s="48">
        <v>104</v>
      </c>
      <c r="X21" s="48">
        <v>83</v>
      </c>
      <c r="Y21" s="48">
        <v>47</v>
      </c>
      <c r="Z21" s="48">
        <v>50</v>
      </c>
      <c r="AA21" s="48">
        <v>71</v>
      </c>
      <c r="AB21" s="48">
        <v>54</v>
      </c>
      <c r="AC21" s="48">
        <v>57</v>
      </c>
    </row>
    <row r="22" spans="2:29" ht="13.5" customHeight="1">
      <c r="B22" s="15" t="s">
        <v>93</v>
      </c>
      <c r="C22" s="53">
        <v>25003</v>
      </c>
      <c r="D22" s="53">
        <v>25137</v>
      </c>
      <c r="E22" s="53">
        <v>25409</v>
      </c>
      <c r="F22" s="53">
        <v>27845</v>
      </c>
      <c r="G22" s="53">
        <v>31817</v>
      </c>
      <c r="H22" s="53">
        <v>31512</v>
      </c>
      <c r="I22" s="53">
        <v>32483</v>
      </c>
      <c r="J22" s="48">
        <v>33189</v>
      </c>
      <c r="K22" s="48">
        <v>33950</v>
      </c>
      <c r="L22" s="48">
        <v>27014</v>
      </c>
      <c r="M22" s="48">
        <v>31940</v>
      </c>
      <c r="N22" s="48">
        <v>33471</v>
      </c>
      <c r="O22" s="48">
        <v>35454</v>
      </c>
      <c r="P22" s="48">
        <v>55914</v>
      </c>
      <c r="Q22" s="48">
        <v>76889</v>
      </c>
      <c r="R22" s="48">
        <v>144124</v>
      </c>
      <c r="S22" s="48">
        <v>147987</v>
      </c>
      <c r="T22" s="48">
        <v>118751</v>
      </c>
      <c r="U22" s="48">
        <v>115292.5</v>
      </c>
      <c r="V22" s="48">
        <v>58289.344526369</v>
      </c>
      <c r="W22" s="48">
        <v>60487.473076923074</v>
      </c>
      <c r="X22" s="48">
        <v>76174.39874643873</v>
      </c>
      <c r="Y22" s="48">
        <v>103941.98</v>
      </c>
      <c r="Z22" s="48">
        <v>125507.67923076924</v>
      </c>
      <c r="AA22" s="48">
        <v>140494.83310396923</v>
      </c>
      <c r="AB22" s="48">
        <v>138452.87206073076</v>
      </c>
      <c r="AC22" s="48">
        <v>133266.45197885614</v>
      </c>
    </row>
    <row r="23" spans="2:11" ht="13.5" customHeight="1">
      <c r="B23" s="15"/>
      <c r="C23" s="32"/>
      <c r="D23" s="32"/>
      <c r="E23" s="32"/>
      <c r="F23" s="32"/>
      <c r="G23" s="32"/>
      <c r="H23" s="32"/>
      <c r="I23" s="32"/>
      <c r="J23" s="10"/>
      <c r="K23" s="10"/>
    </row>
    <row r="24" spans="2:26" ht="13.5" customHeight="1">
      <c r="B24" s="59" t="s">
        <v>112</v>
      </c>
      <c r="C24" s="60"/>
      <c r="D24" s="60"/>
      <c r="E24" s="60"/>
      <c r="F24" s="60"/>
      <c r="G24" s="60"/>
      <c r="H24" s="60"/>
      <c r="I24" s="60"/>
      <c r="J24" s="81"/>
      <c r="K24" s="81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2:26" ht="13.5" customHeight="1">
      <c r="B25" s="59" t="s">
        <v>113</v>
      </c>
      <c r="C25" s="60"/>
      <c r="D25" s="60"/>
      <c r="E25" s="60"/>
      <c r="F25" s="60"/>
      <c r="G25" s="60"/>
      <c r="H25" s="60"/>
      <c r="I25" s="60"/>
      <c r="J25" s="81"/>
      <c r="K25" s="81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2:26" ht="13.5" customHeight="1">
      <c r="B26" s="85" t="s">
        <v>108</v>
      </c>
      <c r="C26" s="60"/>
      <c r="D26" s="60"/>
      <c r="E26" s="60"/>
      <c r="F26" s="60"/>
      <c r="G26" s="60"/>
      <c r="H26" s="60"/>
      <c r="I26" s="60"/>
      <c r="J26" s="81"/>
      <c r="K26" s="81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2:26" ht="13.5" customHeight="1">
      <c r="B27" s="85"/>
      <c r="C27" s="60"/>
      <c r="D27" s="60"/>
      <c r="E27" s="60"/>
      <c r="F27" s="60"/>
      <c r="G27" s="60"/>
      <c r="H27" s="60"/>
      <c r="I27" s="60"/>
      <c r="J27" s="81"/>
      <c r="K27" s="81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2:29" ht="13.5" customHeight="1">
      <c r="B28" s="63" t="s">
        <v>196</v>
      </c>
      <c r="C28" s="65">
        <v>1997</v>
      </c>
      <c r="D28" s="65">
        <v>1998</v>
      </c>
      <c r="E28" s="65">
        <v>1999</v>
      </c>
      <c r="F28" s="65">
        <v>2000</v>
      </c>
      <c r="G28" s="65">
        <v>2001</v>
      </c>
      <c r="H28" s="65">
        <v>2002</v>
      </c>
      <c r="I28" s="65">
        <v>2003</v>
      </c>
      <c r="J28" s="80">
        <v>2004</v>
      </c>
      <c r="K28" s="80">
        <v>2005</v>
      </c>
      <c r="L28" s="80">
        <v>2006</v>
      </c>
      <c r="M28" s="80">
        <v>2007</v>
      </c>
      <c r="N28" s="80">
        <v>2008</v>
      </c>
      <c r="O28" s="80">
        <v>2009</v>
      </c>
      <c r="P28" s="80">
        <f aca="true" t="shared" si="1" ref="P28:U28">P6</f>
        <v>2010</v>
      </c>
      <c r="Q28" s="80">
        <f t="shared" si="1"/>
        <v>2011</v>
      </c>
      <c r="R28" s="80">
        <f t="shared" si="1"/>
        <v>2012</v>
      </c>
      <c r="S28" s="80">
        <f t="shared" si="1"/>
        <v>2013</v>
      </c>
      <c r="T28" s="80">
        <f t="shared" si="1"/>
        <v>2014</v>
      </c>
      <c r="U28" s="80">
        <f t="shared" si="1"/>
        <v>2015</v>
      </c>
      <c r="V28" s="80">
        <f>V6</f>
        <v>2016</v>
      </c>
      <c r="W28" s="80">
        <f>W6</f>
        <v>2017</v>
      </c>
      <c r="X28" s="80">
        <v>2018</v>
      </c>
      <c r="Y28" s="80">
        <f>X28+1</f>
        <v>2019</v>
      </c>
      <c r="Z28" s="80">
        <f>Y28+1</f>
        <v>2020</v>
      </c>
      <c r="AA28" s="80">
        <f>Z28+1</f>
        <v>2021</v>
      </c>
      <c r="AB28" s="80">
        <f>AA28+1</f>
        <v>2022</v>
      </c>
      <c r="AC28" s="80">
        <f>AB28+1</f>
        <v>2023</v>
      </c>
    </row>
    <row r="29" spans="2:29" ht="13.5" customHeight="1">
      <c r="B29" s="15" t="s">
        <v>94</v>
      </c>
      <c r="C29" s="87">
        <v>15249.4</v>
      </c>
      <c r="D29" s="87">
        <v>16104.6</v>
      </c>
      <c r="E29" s="87">
        <v>18748.8</v>
      </c>
      <c r="F29" s="87">
        <v>19951.437</v>
      </c>
      <c r="G29" s="87">
        <v>21679.8</v>
      </c>
      <c r="H29" s="87">
        <v>21288.1</v>
      </c>
      <c r="I29" s="87">
        <v>22189.4</v>
      </c>
      <c r="J29" s="48">
        <v>21234.8</v>
      </c>
      <c r="K29" s="48">
        <v>21287.3</v>
      </c>
      <c r="L29" s="48">
        <v>24053.7</v>
      </c>
      <c r="M29" s="48">
        <v>25287.3</v>
      </c>
      <c r="N29" s="48">
        <v>28547.3</v>
      </c>
      <c r="O29" s="48">
        <v>29392</v>
      </c>
      <c r="P29" s="48">
        <v>33090.7</v>
      </c>
      <c r="Q29" s="48">
        <v>32184.1</v>
      </c>
      <c r="R29" s="48">
        <v>31102.2</v>
      </c>
      <c r="S29" s="48">
        <v>34237.1988053446</v>
      </c>
      <c r="T29" s="48">
        <v>35784.1309628991</v>
      </c>
      <c r="U29" s="48">
        <v>36303.9544136552</v>
      </c>
      <c r="V29" s="48">
        <v>36539.078417285</v>
      </c>
      <c r="W29" s="48">
        <v>37568.01890891737</v>
      </c>
      <c r="X29" s="48">
        <v>42419.49005558983</v>
      </c>
      <c r="Y29" s="48">
        <v>43407.63604343189</v>
      </c>
      <c r="Z29" s="48">
        <v>43726.07347828766</v>
      </c>
      <c r="AA29" s="48">
        <v>45680.70469390794</v>
      </c>
      <c r="AB29" s="48">
        <v>51692.19508992091</v>
      </c>
      <c r="AC29" s="48">
        <v>62270.00821712713</v>
      </c>
    </row>
    <row r="30" spans="2:29" ht="13.5" customHeight="1">
      <c r="B30" s="15" t="s">
        <v>86</v>
      </c>
      <c r="C30" s="87">
        <v>5083.7</v>
      </c>
      <c r="D30" s="87">
        <v>5665.9</v>
      </c>
      <c r="E30" s="87">
        <v>6372.2</v>
      </c>
      <c r="F30" s="87">
        <v>6438.866</v>
      </c>
      <c r="G30" s="87">
        <v>6639.2</v>
      </c>
      <c r="H30" s="87">
        <v>6881.5</v>
      </c>
      <c r="I30" s="87">
        <v>7076.6</v>
      </c>
      <c r="J30" s="48">
        <v>7428.7</v>
      </c>
      <c r="K30" s="48">
        <v>7346.1</v>
      </c>
      <c r="L30" s="48">
        <v>8132.5</v>
      </c>
      <c r="M30" s="48">
        <v>8497.1</v>
      </c>
      <c r="N30" s="48">
        <v>9222</v>
      </c>
      <c r="O30" s="48">
        <v>9694.2</v>
      </c>
      <c r="P30" s="48">
        <v>10264.9</v>
      </c>
      <c r="Q30" s="48">
        <v>9922.5</v>
      </c>
      <c r="R30" s="48">
        <v>10225</v>
      </c>
      <c r="S30" s="48">
        <v>10758.9</v>
      </c>
      <c r="T30" s="48">
        <v>9146.22615130711</v>
      </c>
      <c r="U30" s="48">
        <v>8762.43702469105</v>
      </c>
      <c r="V30" s="48">
        <v>9443.695277082</v>
      </c>
      <c r="W30" s="48">
        <v>9856.860787358215</v>
      </c>
      <c r="X30" s="48">
        <v>10356.019765532123</v>
      </c>
      <c r="Y30" s="48">
        <v>10720.587163369206</v>
      </c>
      <c r="Z30" s="48">
        <v>11715.583932812993</v>
      </c>
      <c r="AA30" s="48">
        <v>11385.695872801123</v>
      </c>
      <c r="AB30" s="48">
        <v>13300.497767080758</v>
      </c>
      <c r="AC30" s="48">
        <v>16005.45720636888</v>
      </c>
    </row>
    <row r="31" spans="2:29" ht="13.5" customHeight="1">
      <c r="B31" s="15" t="s">
        <v>87</v>
      </c>
      <c r="C31" s="87">
        <v>1133.3</v>
      </c>
      <c r="D31" s="87">
        <v>1279</v>
      </c>
      <c r="E31" s="87">
        <v>1480.8</v>
      </c>
      <c r="F31" s="87">
        <v>1393.302</v>
      </c>
      <c r="G31" s="87">
        <v>1375.1</v>
      </c>
      <c r="H31" s="87">
        <v>1350.1</v>
      </c>
      <c r="I31" s="87">
        <v>1413.9</v>
      </c>
      <c r="J31" s="48">
        <v>1418.2</v>
      </c>
      <c r="K31" s="48">
        <v>1280.6</v>
      </c>
      <c r="L31" s="48">
        <v>1581.6</v>
      </c>
      <c r="M31" s="48">
        <v>1796.4</v>
      </c>
      <c r="N31" s="48">
        <v>1881.5</v>
      </c>
      <c r="O31" s="48">
        <v>1850.9</v>
      </c>
      <c r="P31" s="48">
        <v>1984.4</v>
      </c>
      <c r="Q31" s="48">
        <v>1909.3</v>
      </c>
      <c r="R31" s="48">
        <v>1807.8</v>
      </c>
      <c r="S31" s="48">
        <v>1821.6</v>
      </c>
      <c r="T31" s="48">
        <v>3477.74954778975</v>
      </c>
      <c r="U31" s="48">
        <v>3194.31811102207</v>
      </c>
      <c r="V31" s="48">
        <v>3312.059159337</v>
      </c>
      <c r="W31" s="48">
        <v>4022.0593413364004</v>
      </c>
      <c r="X31" s="48">
        <v>4805.319853705894</v>
      </c>
      <c r="Y31" s="48">
        <v>5112.089887381308</v>
      </c>
      <c r="Z31" s="48">
        <v>3786.8559341359833</v>
      </c>
      <c r="AA31" s="48">
        <v>5032.27476917754</v>
      </c>
      <c r="AB31" s="48">
        <v>5189.938996324554</v>
      </c>
      <c r="AC31" s="48">
        <v>6044.171475863175</v>
      </c>
    </row>
    <row r="32" spans="2:29" ht="13.5" customHeight="1">
      <c r="B32" s="15" t="s">
        <v>88</v>
      </c>
      <c r="C32" s="87">
        <v>2685.2</v>
      </c>
      <c r="D32" s="87">
        <v>2681.4</v>
      </c>
      <c r="E32" s="87">
        <v>3373.7</v>
      </c>
      <c r="F32" s="87">
        <v>3382.49</v>
      </c>
      <c r="G32" s="87">
        <v>4081.1010553798737</v>
      </c>
      <c r="H32" s="87">
        <v>3909.2576867004755</v>
      </c>
      <c r="I32" s="87">
        <v>4021.4</v>
      </c>
      <c r="J32" s="48">
        <v>3620.7</v>
      </c>
      <c r="K32" s="48">
        <v>3733</v>
      </c>
      <c r="L32" s="48">
        <v>4163.2</v>
      </c>
      <c r="M32" s="48">
        <v>4358.8</v>
      </c>
      <c r="N32" s="48">
        <v>5226</v>
      </c>
      <c r="O32" s="48">
        <v>5586.6</v>
      </c>
      <c r="P32" s="48">
        <v>7238.9</v>
      </c>
      <c r="Q32" s="48">
        <v>6670.8</v>
      </c>
      <c r="R32" s="48">
        <v>5933.1</v>
      </c>
      <c r="S32" s="48">
        <v>6543.1</v>
      </c>
      <c r="T32" s="48">
        <v>6807.42078962828</v>
      </c>
      <c r="U32" s="48">
        <v>6790.1078110566</v>
      </c>
      <c r="V32" s="48">
        <v>7461.039086312</v>
      </c>
      <c r="W32" s="48">
        <v>7171.790369567203</v>
      </c>
      <c r="X32" s="48">
        <v>8904.376974577246</v>
      </c>
      <c r="Y32" s="48">
        <v>8866.896608576433</v>
      </c>
      <c r="Z32" s="48">
        <v>8740.354344082152</v>
      </c>
      <c r="AA32" s="48">
        <v>9329.62598797921</v>
      </c>
      <c r="AB32" s="48">
        <v>9776.70760312252</v>
      </c>
      <c r="AC32" s="48">
        <v>12630.225692452103</v>
      </c>
    </row>
    <row r="33" spans="2:29" ht="13.5" customHeight="1">
      <c r="B33" s="15" t="s">
        <v>132</v>
      </c>
      <c r="C33" s="87">
        <v>2860.5</v>
      </c>
      <c r="D33" s="87">
        <v>2566.4</v>
      </c>
      <c r="E33" s="87">
        <v>3342.4</v>
      </c>
      <c r="F33" s="87">
        <v>3634.942</v>
      </c>
      <c r="G33" s="87">
        <v>3948.2550809999666</v>
      </c>
      <c r="H33" s="87">
        <v>3487.2568423414223</v>
      </c>
      <c r="I33" s="87">
        <v>3534.5</v>
      </c>
      <c r="J33" s="87">
        <v>2907.2</v>
      </c>
      <c r="K33" s="87">
        <v>3033.6000000000004</v>
      </c>
      <c r="L33" s="87">
        <v>3578.1000000000004</v>
      </c>
      <c r="M33" s="87">
        <v>3879.3</v>
      </c>
      <c r="N33" s="87">
        <v>4866.6</v>
      </c>
      <c r="O33" s="87">
        <v>4882.9</v>
      </c>
      <c r="P33" s="87">
        <v>6164.8</v>
      </c>
      <c r="Q33" s="48">
        <v>5773.2</v>
      </c>
      <c r="R33" s="48">
        <v>4591.2</v>
      </c>
      <c r="S33" s="48">
        <v>4901.7</v>
      </c>
      <c r="T33" s="48">
        <v>5057.48108054389</v>
      </c>
      <c r="U33" s="48">
        <v>5832.96522821938</v>
      </c>
      <c r="V33" s="48">
        <v>5391.969568126</v>
      </c>
      <c r="W33" s="48">
        <v>5239.137120169616</v>
      </c>
      <c r="X33" s="48">
        <v>6748.858341423807</v>
      </c>
      <c r="Y33" s="48">
        <v>5905.406798651111</v>
      </c>
      <c r="Z33" s="48">
        <v>5870.5359812985025</v>
      </c>
      <c r="AA33" s="48">
        <v>6062.05902721368</v>
      </c>
      <c r="AB33" s="48">
        <v>7230.908814783283</v>
      </c>
      <c r="AC33" s="48">
        <v>9813.978557366483</v>
      </c>
    </row>
    <row r="34" spans="2:29" ht="13.5" customHeight="1">
      <c r="B34" s="15" t="s">
        <v>89</v>
      </c>
      <c r="C34" s="87">
        <v>1346.6</v>
      </c>
      <c r="D34" s="87">
        <v>1518.9</v>
      </c>
      <c r="E34" s="87">
        <v>1392.7</v>
      </c>
      <c r="F34" s="87">
        <v>1460.933</v>
      </c>
      <c r="G34" s="87">
        <v>1615.1</v>
      </c>
      <c r="H34" s="87">
        <v>1829.9</v>
      </c>
      <c r="I34" s="87">
        <v>1930.7</v>
      </c>
      <c r="J34" s="48">
        <v>2099.7</v>
      </c>
      <c r="K34" s="48">
        <v>2039.3</v>
      </c>
      <c r="L34" s="48">
        <v>2094.5</v>
      </c>
      <c r="M34" s="48">
        <v>2301.8</v>
      </c>
      <c r="N34" s="48">
        <v>2487.3</v>
      </c>
      <c r="O34" s="48">
        <v>2468.7</v>
      </c>
      <c r="P34" s="48">
        <v>2499.3</v>
      </c>
      <c r="Q34" s="48">
        <v>2295.2</v>
      </c>
      <c r="R34" s="48">
        <v>2320.4</v>
      </c>
      <c r="S34" s="48">
        <v>2573.2</v>
      </c>
      <c r="T34" s="48">
        <v>2434.74934241268</v>
      </c>
      <c r="U34" s="48">
        <v>2427.39847820953</v>
      </c>
      <c r="V34" s="48">
        <v>1966.977229306</v>
      </c>
      <c r="W34" s="48">
        <v>1881.4521582849889</v>
      </c>
      <c r="X34" s="48">
        <v>1876.3099251303952</v>
      </c>
      <c r="Y34" s="48">
        <v>2097.286501513945</v>
      </c>
      <c r="Z34" s="48">
        <v>1776.8332046777334</v>
      </c>
      <c r="AA34" s="48">
        <v>1811.9238978132253</v>
      </c>
      <c r="AB34" s="48">
        <v>1885.3077142325617</v>
      </c>
      <c r="AC34" s="48">
        <v>2098.33009208859</v>
      </c>
    </row>
    <row r="35" spans="2:29" ht="13.5" customHeight="1">
      <c r="B35" s="15" t="s">
        <v>154</v>
      </c>
      <c r="C35" s="48" t="s">
        <v>0</v>
      </c>
      <c r="D35" s="87" t="s">
        <v>0</v>
      </c>
      <c r="E35" s="87" t="s">
        <v>0</v>
      </c>
      <c r="F35" s="87">
        <v>770.344</v>
      </c>
      <c r="G35" s="87">
        <v>969.4</v>
      </c>
      <c r="H35" s="87">
        <v>1049.2</v>
      </c>
      <c r="I35" s="87">
        <v>1084.9</v>
      </c>
      <c r="J35" s="48">
        <v>1018.9</v>
      </c>
      <c r="K35" s="48">
        <v>960.9</v>
      </c>
      <c r="L35" s="48">
        <v>997.3</v>
      </c>
      <c r="M35" s="48">
        <v>965.6</v>
      </c>
      <c r="N35" s="48">
        <v>1008.7</v>
      </c>
      <c r="O35" s="48">
        <v>1006.8</v>
      </c>
      <c r="P35" s="48">
        <v>1082.1</v>
      </c>
      <c r="Q35" s="48">
        <v>1427.6</v>
      </c>
      <c r="R35" s="48">
        <v>1570.9</v>
      </c>
      <c r="S35" s="48">
        <v>1695.5</v>
      </c>
      <c r="T35" s="48">
        <v>1700.29293332499</v>
      </c>
      <c r="U35" s="48">
        <v>1969.21780604483</v>
      </c>
      <c r="V35" s="48">
        <v>1986.794799297</v>
      </c>
      <c r="W35" s="48">
        <v>1779.0988161448022</v>
      </c>
      <c r="X35" s="48">
        <v>1723.739463774025</v>
      </c>
      <c r="Y35" s="48">
        <v>1715.0155545624007</v>
      </c>
      <c r="Z35" s="48">
        <v>2036.021812142089</v>
      </c>
      <c r="AA35" s="48">
        <v>2387.3848808729376</v>
      </c>
      <c r="AB35" s="48">
        <v>2938.864223517015</v>
      </c>
      <c r="AC35" s="48">
        <v>2795.193750661425</v>
      </c>
    </row>
    <row r="36" spans="2:29" ht="13.5" customHeight="1">
      <c r="B36" s="15" t="s">
        <v>67</v>
      </c>
      <c r="C36" s="87">
        <v>451</v>
      </c>
      <c r="D36" s="87">
        <v>460.3</v>
      </c>
      <c r="E36" s="87">
        <v>556.3</v>
      </c>
      <c r="F36" s="87">
        <v>454.001</v>
      </c>
      <c r="G36" s="87">
        <v>464.24660199999863</v>
      </c>
      <c r="H36" s="87">
        <v>479.74090720253974</v>
      </c>
      <c r="I36" s="87">
        <v>591.9</v>
      </c>
      <c r="J36" s="48">
        <v>584.3</v>
      </c>
      <c r="K36" s="48">
        <v>639.6</v>
      </c>
      <c r="L36" s="48">
        <v>770.2</v>
      </c>
      <c r="M36" s="48">
        <v>604.3</v>
      </c>
      <c r="N36" s="48">
        <v>544.3</v>
      </c>
      <c r="O36" s="48">
        <v>604.1</v>
      </c>
      <c r="P36" s="48">
        <v>587.7</v>
      </c>
      <c r="Q36" s="48">
        <v>625</v>
      </c>
      <c r="R36" s="48">
        <v>613.8</v>
      </c>
      <c r="S36" s="48">
        <v>617.195755995731</v>
      </c>
      <c r="T36" s="48">
        <v>643.954555996</v>
      </c>
      <c r="U36" s="48">
        <v>617.195755996</v>
      </c>
      <c r="V36" s="48">
        <v>507.423043302</v>
      </c>
      <c r="W36" s="48">
        <v>531.9762485737474</v>
      </c>
      <c r="X36" s="48">
        <v>573.5798477665858</v>
      </c>
      <c r="Y36" s="48">
        <v>750.9310367111369</v>
      </c>
      <c r="Z36" s="48">
        <v>790.995511655037</v>
      </c>
      <c r="AA36" s="48">
        <v>1120.2980383203794</v>
      </c>
      <c r="AB36" s="48">
        <v>724.4872787132974</v>
      </c>
      <c r="AC36" s="48">
        <v>922.0193065935403</v>
      </c>
    </row>
    <row r="37" spans="2:29" ht="13.5" customHeight="1">
      <c r="B37" s="15" t="s">
        <v>155</v>
      </c>
      <c r="C37" s="48" t="s">
        <v>0</v>
      </c>
      <c r="D37" s="87" t="s">
        <v>0</v>
      </c>
      <c r="E37" s="87" t="s">
        <v>0</v>
      </c>
      <c r="F37" s="87" t="s">
        <v>0</v>
      </c>
      <c r="G37" s="48" t="s">
        <v>0</v>
      </c>
      <c r="H37" s="87" t="s">
        <v>0</v>
      </c>
      <c r="I37" s="87" t="s">
        <v>0</v>
      </c>
      <c r="J37" s="87" t="s">
        <v>0</v>
      </c>
      <c r="K37" s="48" t="s">
        <v>0</v>
      </c>
      <c r="L37" s="87" t="s">
        <v>0</v>
      </c>
      <c r="M37" s="87" t="s">
        <v>0</v>
      </c>
      <c r="N37" s="87" t="s">
        <v>0</v>
      </c>
      <c r="O37" s="48" t="s">
        <v>0</v>
      </c>
      <c r="P37" s="87" t="s">
        <v>0</v>
      </c>
      <c r="Q37" s="87" t="s">
        <v>0</v>
      </c>
      <c r="R37" s="87" t="s">
        <v>0</v>
      </c>
      <c r="S37" s="87">
        <v>800.242818915202</v>
      </c>
      <c r="T37" s="87">
        <v>901.023292235</v>
      </c>
      <c r="U37" s="87">
        <v>800.242818915</v>
      </c>
      <c r="V37" s="87">
        <v>831.727959365</v>
      </c>
      <c r="W37" s="87">
        <v>991.8848542298969</v>
      </c>
      <c r="X37" s="87">
        <v>1042.4939548825182</v>
      </c>
      <c r="Y37" s="87">
        <v>1135.0357251820456</v>
      </c>
      <c r="Z37" s="48">
        <v>1443.9436886190492</v>
      </c>
      <c r="AA37" s="48">
        <v>1934.5070014632756</v>
      </c>
      <c r="AB37" s="48">
        <v>2152.7393297259473</v>
      </c>
      <c r="AC37" s="48">
        <v>2012.0476280814735</v>
      </c>
    </row>
    <row r="38" spans="2:29" ht="13.5" customHeight="1">
      <c r="B38" s="15" t="s">
        <v>157</v>
      </c>
      <c r="C38" s="48" t="s">
        <v>0</v>
      </c>
      <c r="D38" s="87" t="s">
        <v>0</v>
      </c>
      <c r="E38" s="87" t="s">
        <v>0</v>
      </c>
      <c r="F38" s="87" t="s">
        <v>0</v>
      </c>
      <c r="G38" s="48" t="s">
        <v>0</v>
      </c>
      <c r="H38" s="87" t="s">
        <v>0</v>
      </c>
      <c r="I38" s="87" t="s">
        <v>0</v>
      </c>
      <c r="J38" s="87" t="s">
        <v>0</v>
      </c>
      <c r="K38" s="48" t="s">
        <v>0</v>
      </c>
      <c r="L38" s="87" t="s">
        <v>0</v>
      </c>
      <c r="M38" s="87" t="s">
        <v>0</v>
      </c>
      <c r="N38" s="87" t="s">
        <v>0</v>
      </c>
      <c r="O38" s="48" t="s">
        <v>0</v>
      </c>
      <c r="P38" s="87" t="s">
        <v>0</v>
      </c>
      <c r="Q38" s="87" t="s">
        <v>0</v>
      </c>
      <c r="R38" s="87" t="s">
        <v>0</v>
      </c>
      <c r="S38" s="87">
        <v>307.381867222467</v>
      </c>
      <c r="T38" s="87">
        <v>290.803280654</v>
      </c>
      <c r="U38" s="87">
        <v>307.381867222</v>
      </c>
      <c r="V38" s="87">
        <v>330.100295459</v>
      </c>
      <c r="W38" s="87">
        <v>415.1254202811813</v>
      </c>
      <c r="X38" s="87">
        <v>442.39533603703234</v>
      </c>
      <c r="Y38" s="87">
        <v>454.1230868620228</v>
      </c>
      <c r="Z38" s="48">
        <v>590.1806121196131</v>
      </c>
      <c r="AA38" s="48">
        <v>604.6436706197421</v>
      </c>
      <c r="AB38" s="48">
        <v>653.2709508833962</v>
      </c>
      <c r="AC38" s="48">
        <v>853.0917827889244</v>
      </c>
    </row>
    <row r="39" spans="2:29" ht="13.5" customHeight="1">
      <c r="B39" s="15" t="s">
        <v>156</v>
      </c>
      <c r="C39" s="48" t="s">
        <v>0</v>
      </c>
      <c r="D39" s="87" t="s">
        <v>0</v>
      </c>
      <c r="E39" s="87" t="s">
        <v>0</v>
      </c>
      <c r="F39" s="87" t="s">
        <v>0</v>
      </c>
      <c r="G39" s="48" t="s">
        <v>0</v>
      </c>
      <c r="H39" s="87" t="s">
        <v>0</v>
      </c>
      <c r="I39" s="87" t="s">
        <v>0</v>
      </c>
      <c r="J39" s="87" t="s">
        <v>0</v>
      </c>
      <c r="K39" s="48" t="s">
        <v>0</v>
      </c>
      <c r="L39" s="87" t="s">
        <v>0</v>
      </c>
      <c r="M39" s="87" t="s">
        <v>0</v>
      </c>
      <c r="N39" s="87" t="s">
        <v>0</v>
      </c>
      <c r="O39" s="48" t="s">
        <v>0</v>
      </c>
      <c r="P39" s="87" t="s">
        <v>0</v>
      </c>
      <c r="Q39" s="87" t="s">
        <v>0</v>
      </c>
      <c r="R39" s="87" t="s">
        <v>0</v>
      </c>
      <c r="S39" s="87">
        <v>802.170889011398</v>
      </c>
      <c r="T39" s="87">
        <v>698.642372694</v>
      </c>
      <c r="U39" s="87">
        <v>802.170889011</v>
      </c>
      <c r="V39" s="87">
        <v>889.620840108</v>
      </c>
      <c r="W39" s="87">
        <v>982.355827081791</v>
      </c>
      <c r="X39" s="87">
        <v>1097.9182333987906</v>
      </c>
      <c r="Y39" s="87">
        <v>1333.7987954130613</v>
      </c>
      <c r="Z39" s="48">
        <v>1456.5722955892095</v>
      </c>
      <c r="AA39" s="48">
        <v>1704.775172112909</v>
      </c>
      <c r="AB39" s="48">
        <v>2006.380833258675</v>
      </c>
      <c r="AC39" s="48">
        <v>2389.638767891109</v>
      </c>
    </row>
    <row r="40" spans="2:29" ht="13.5" customHeight="1">
      <c r="B40" s="15" t="s">
        <v>90</v>
      </c>
      <c r="C40" s="87">
        <v>405.1</v>
      </c>
      <c r="D40" s="87">
        <v>484.4</v>
      </c>
      <c r="E40" s="87">
        <v>580.2</v>
      </c>
      <c r="F40" s="87">
        <v>594.662</v>
      </c>
      <c r="G40" s="87">
        <v>646.6253519999999</v>
      </c>
      <c r="H40" s="87">
        <v>691.1906423344509</v>
      </c>
      <c r="I40" s="87">
        <v>701.9</v>
      </c>
      <c r="J40" s="48">
        <v>840.9</v>
      </c>
      <c r="K40" s="48">
        <v>901.7</v>
      </c>
      <c r="L40" s="48">
        <v>1031.9</v>
      </c>
      <c r="M40" s="48">
        <v>1148.9</v>
      </c>
      <c r="N40" s="48">
        <v>1264.4</v>
      </c>
      <c r="O40" s="48">
        <v>1248.1</v>
      </c>
      <c r="P40" s="48">
        <v>1359</v>
      </c>
      <c r="Q40" s="48">
        <v>1522.1</v>
      </c>
      <c r="R40" s="48">
        <v>1684.9</v>
      </c>
      <c r="S40" s="48">
        <v>1801.5</v>
      </c>
      <c r="T40" s="48">
        <v>1854.31902417464</v>
      </c>
      <c r="U40" s="48">
        <v>2002.96485437821</v>
      </c>
      <c r="V40" s="48">
        <v>2043.508105676</v>
      </c>
      <c r="W40" s="48">
        <v>2078.8919979673683</v>
      </c>
      <c r="X40" s="48">
        <v>2198.861160892454</v>
      </c>
      <c r="Y40" s="48">
        <v>2298.928107796</v>
      </c>
      <c r="Z40" s="48">
        <v>2302.566286448389</v>
      </c>
      <c r="AA40" s="48">
        <v>773.7880268884134</v>
      </c>
      <c r="AB40" s="48">
        <v>2098.2771570466793</v>
      </c>
      <c r="AC40" s="48">
        <v>2609.279436595139</v>
      </c>
    </row>
    <row r="41" spans="2:29" ht="13.5" customHeight="1">
      <c r="B41" s="15" t="s">
        <v>95</v>
      </c>
      <c r="C41" s="87">
        <v>166.5</v>
      </c>
      <c r="D41" s="87">
        <v>148.1</v>
      </c>
      <c r="E41" s="87">
        <v>232</v>
      </c>
      <c r="F41" s="87">
        <v>235.294</v>
      </c>
      <c r="G41" s="87">
        <v>225.42103999999918</v>
      </c>
      <c r="H41" s="87">
        <v>262.42899828323124</v>
      </c>
      <c r="I41" s="87">
        <v>276.4</v>
      </c>
      <c r="J41" s="48">
        <v>243.2</v>
      </c>
      <c r="K41" s="48">
        <v>281.9</v>
      </c>
      <c r="L41" s="48">
        <v>325.6</v>
      </c>
      <c r="M41" s="48">
        <v>370.9</v>
      </c>
      <c r="N41" s="48">
        <v>414.1</v>
      </c>
      <c r="O41" s="48">
        <v>451.2</v>
      </c>
      <c r="P41" s="48">
        <v>413.8</v>
      </c>
      <c r="Q41" s="48">
        <v>443.5</v>
      </c>
      <c r="R41" s="48">
        <v>394.8</v>
      </c>
      <c r="S41" s="48">
        <v>404.5</v>
      </c>
      <c r="T41" s="48">
        <v>477.563831931747</v>
      </c>
      <c r="U41" s="48">
        <v>470.833949494813</v>
      </c>
      <c r="V41" s="48">
        <v>453.981793322</v>
      </c>
      <c r="W41" s="48">
        <v>468.7656566470827</v>
      </c>
      <c r="X41" s="48">
        <v>540.696594373217</v>
      </c>
      <c r="Y41" s="48">
        <v>506.5385575559193</v>
      </c>
      <c r="Z41" s="48">
        <v>607.8192243469795</v>
      </c>
      <c r="AA41" s="48">
        <v>593.0059368602805</v>
      </c>
      <c r="AB41" s="48">
        <v>599.9461025980487</v>
      </c>
      <c r="AC41" s="48">
        <v>662.0912727588512</v>
      </c>
    </row>
    <row r="42" spans="2:29" ht="13.5" customHeight="1">
      <c r="B42" s="15" t="s">
        <v>63</v>
      </c>
      <c r="C42" s="87">
        <v>394.7</v>
      </c>
      <c r="D42" s="87">
        <v>445.3</v>
      </c>
      <c r="E42" s="87">
        <v>460.8</v>
      </c>
      <c r="F42" s="87">
        <v>518.181</v>
      </c>
      <c r="G42" s="87">
        <v>510.5318629999995</v>
      </c>
      <c r="H42" s="87">
        <v>549.599035204669</v>
      </c>
      <c r="I42" s="87">
        <v>738.7</v>
      </c>
      <c r="J42" s="48">
        <v>567.6</v>
      </c>
      <c r="K42" s="48">
        <v>600.1</v>
      </c>
      <c r="L42" s="48">
        <v>719.9</v>
      </c>
      <c r="M42" s="48">
        <v>721.8</v>
      </c>
      <c r="N42" s="48">
        <v>838.9</v>
      </c>
      <c r="O42" s="48">
        <v>786.7</v>
      </c>
      <c r="P42" s="48">
        <v>757</v>
      </c>
      <c r="Q42" s="48">
        <v>780.3</v>
      </c>
      <c r="R42" s="48">
        <v>924.2</v>
      </c>
      <c r="S42" s="48">
        <v>849.2</v>
      </c>
      <c r="T42" s="48">
        <v>1175.41424537463</v>
      </c>
      <c r="U42" s="48">
        <v>1175.93973788829</v>
      </c>
      <c r="V42" s="48">
        <v>1026.439315557</v>
      </c>
      <c r="W42" s="48">
        <v>963.6484312886839</v>
      </c>
      <c r="X42" s="48">
        <v>1093.9684121220591</v>
      </c>
      <c r="Y42" s="48">
        <v>1202.7935045741633</v>
      </c>
      <c r="Z42" s="48">
        <v>1394.3954936555808</v>
      </c>
      <c r="AA42" s="48">
        <v>1493.657688654961</v>
      </c>
      <c r="AB42" s="48">
        <v>1558.6503994062932</v>
      </c>
      <c r="AC42" s="48">
        <v>1705.1275681590487</v>
      </c>
    </row>
    <row r="43" spans="2:29" ht="13.5" customHeight="1">
      <c r="B43" s="15" t="s">
        <v>92</v>
      </c>
      <c r="C43" s="87">
        <v>136.1</v>
      </c>
      <c r="D43" s="87">
        <v>166.8</v>
      </c>
      <c r="E43" s="87">
        <v>91.5</v>
      </c>
      <c r="F43" s="87">
        <v>124.236</v>
      </c>
      <c r="G43" s="87">
        <v>168.223443</v>
      </c>
      <c r="H43" s="87">
        <v>123.35766799999999</v>
      </c>
      <c r="I43" s="87">
        <v>129</v>
      </c>
      <c r="J43" s="48">
        <v>118.5</v>
      </c>
      <c r="K43" s="48">
        <v>87.8</v>
      </c>
      <c r="L43" s="48">
        <v>168.4</v>
      </c>
      <c r="M43" s="48">
        <v>166</v>
      </c>
      <c r="N43" s="48">
        <v>239.9</v>
      </c>
      <c r="O43" s="48">
        <v>181.2</v>
      </c>
      <c r="P43" s="48">
        <v>116.6</v>
      </c>
      <c r="Q43" s="48">
        <v>109.5</v>
      </c>
      <c r="R43" s="48">
        <v>99.1</v>
      </c>
      <c r="S43" s="48">
        <v>134.6</v>
      </c>
      <c r="T43" s="48">
        <v>238.074885722486</v>
      </c>
      <c r="U43" s="48">
        <v>239.901168058664</v>
      </c>
      <c r="V43" s="48">
        <v>144.280914359</v>
      </c>
      <c r="W43" s="48">
        <v>211.04554373478513</v>
      </c>
      <c r="X43" s="48">
        <v>178.36200313241494</v>
      </c>
      <c r="Y43" s="48">
        <v>271.7432949598972</v>
      </c>
      <c r="Z43" s="48">
        <v>143.74115385315406</v>
      </c>
      <c r="AA43" s="48">
        <v>189.0043584714851</v>
      </c>
      <c r="AB43" s="48">
        <v>141.56149134271325</v>
      </c>
      <c r="AC43" s="48">
        <v>207.46931966016973</v>
      </c>
    </row>
    <row r="44" spans="2:29" ht="13.5" customHeight="1">
      <c r="B44" s="15" t="s">
        <v>96</v>
      </c>
      <c r="C44" s="87">
        <v>586.7</v>
      </c>
      <c r="D44" s="87">
        <v>688.1</v>
      </c>
      <c r="E44" s="87">
        <v>769.4</v>
      </c>
      <c r="F44" s="87">
        <v>944.186</v>
      </c>
      <c r="G44" s="87">
        <v>1036.5845179999992</v>
      </c>
      <c r="H44" s="87">
        <v>674.5580534602577</v>
      </c>
      <c r="I44" s="87">
        <v>689.4</v>
      </c>
      <c r="J44" s="48">
        <v>386.8</v>
      </c>
      <c r="K44" s="48">
        <v>382.7</v>
      </c>
      <c r="L44" s="48">
        <v>490.4</v>
      </c>
      <c r="M44" s="48">
        <v>476.3</v>
      </c>
      <c r="N44" s="48">
        <v>553.5</v>
      </c>
      <c r="O44" s="48">
        <v>630.6</v>
      </c>
      <c r="P44" s="48">
        <v>622.2</v>
      </c>
      <c r="Q44" s="48">
        <v>705.1</v>
      </c>
      <c r="R44" s="48">
        <v>936.9</v>
      </c>
      <c r="S44" s="48">
        <v>712.2</v>
      </c>
      <c r="T44" s="48">
        <v>880.461629108604</v>
      </c>
      <c r="U44" s="48">
        <v>910.8789134469461</v>
      </c>
      <c r="V44" s="48">
        <v>749.4610306769999</v>
      </c>
      <c r="W44" s="48">
        <v>973.9263362516239</v>
      </c>
      <c r="X44" s="48">
        <v>836.590188841252</v>
      </c>
      <c r="Y44" s="48">
        <v>1036.4614203232363</v>
      </c>
      <c r="Z44" s="48">
        <v>1069.6740028511836</v>
      </c>
      <c r="AA44" s="48">
        <v>1258.060364658754</v>
      </c>
      <c r="AB44" s="48">
        <v>1434.656427885153</v>
      </c>
      <c r="AC44" s="48">
        <v>1521.8863597982286</v>
      </c>
    </row>
    <row r="45" spans="3:14" ht="9" customHeight="1">
      <c r="C45" s="52"/>
      <c r="D45" s="52"/>
      <c r="E45" s="52"/>
      <c r="F45" s="52"/>
      <c r="G45" s="51"/>
      <c r="H45" s="51"/>
      <c r="I45" s="51"/>
      <c r="J45" s="50"/>
      <c r="K45" s="50"/>
      <c r="L45" s="52"/>
      <c r="M45" s="52"/>
      <c r="N45" s="52"/>
    </row>
    <row r="46" spans="2:9" ht="13.5" customHeight="1">
      <c r="B46" s="34" t="str">
        <f>"Kilde: Finans Norge Skadestatistikk for landbasert forsikring, 4. kv. "&amp;TEXT(YEAR(proddato)-1,"0")</f>
        <v>Kilde: Finans Norge Skadestatistikk for landbasert forsikring, 4. kv. 2023</v>
      </c>
      <c r="C46" s="2"/>
      <c r="D46" s="2"/>
      <c r="E46" s="1"/>
      <c r="F46" s="1"/>
      <c r="G46" s="1"/>
      <c r="H46" s="1"/>
      <c r="I46" s="1"/>
    </row>
    <row r="47" spans="2:9" ht="13.5" customHeight="1">
      <c r="B47" s="28" t="str">
        <f>"Source: Finance Norway Non life claims statistics "&amp;TEXT(YEAR(proddato)-1,"0")</f>
        <v>Source: Finance Norway Non life claims statistics 2023</v>
      </c>
      <c r="C47" s="1"/>
      <c r="D47" s="1"/>
      <c r="E47" s="1"/>
      <c r="F47" s="1"/>
      <c r="G47" s="1"/>
      <c r="H47" s="1"/>
      <c r="I47" s="1"/>
    </row>
    <row r="48" spans="2:9" ht="12">
      <c r="B48" s="1"/>
      <c r="C48" s="1"/>
      <c r="D48" s="1"/>
      <c r="E48" s="1"/>
      <c r="F48" s="1"/>
      <c r="G48" s="1"/>
      <c r="H48" s="1"/>
      <c r="I48" s="1"/>
    </row>
    <row r="49" spans="2:9" ht="12">
      <c r="B49" s="1"/>
      <c r="C49" s="1"/>
      <c r="D49" s="1"/>
      <c r="E49" s="1"/>
      <c r="F49" s="1"/>
      <c r="G49" s="1"/>
      <c r="H49" s="1"/>
      <c r="I49" s="1"/>
    </row>
    <row r="50" spans="2:9" ht="12">
      <c r="B50" s="1"/>
      <c r="C50" s="1"/>
      <c r="D50" s="1"/>
      <c r="E50" s="1"/>
      <c r="F50" s="1"/>
      <c r="G50" s="1"/>
      <c r="H50" s="1"/>
      <c r="I50" s="1"/>
    </row>
    <row r="51" spans="2:9" ht="12">
      <c r="B51" s="1"/>
      <c r="C51" s="1"/>
      <c r="D51" s="1"/>
      <c r="E51" s="1"/>
      <c r="F51" s="1"/>
      <c r="G51" s="1"/>
      <c r="H51" s="1"/>
      <c r="I51" s="1"/>
    </row>
    <row r="52" spans="2:9" ht="12">
      <c r="B52" s="1"/>
      <c r="C52" s="1"/>
      <c r="D52" s="1"/>
      <c r="E52" s="1"/>
      <c r="F52" s="1"/>
      <c r="G52" s="1"/>
      <c r="H52" s="1"/>
      <c r="I52" s="1"/>
    </row>
    <row r="53" spans="2:9" ht="12">
      <c r="B53" s="1"/>
      <c r="C53" s="1"/>
      <c r="D53" s="1"/>
      <c r="E53" s="1"/>
      <c r="F53" s="1"/>
      <c r="G53" s="1"/>
      <c r="H53" s="1"/>
      <c r="I53" s="1"/>
    </row>
    <row r="54" spans="2:9" ht="12">
      <c r="B54" s="1"/>
      <c r="C54" s="1"/>
      <c r="D54" s="1"/>
      <c r="E54" s="1"/>
      <c r="F54" s="1"/>
      <c r="G54" s="1"/>
      <c r="H54" s="1"/>
      <c r="I54" s="1"/>
    </row>
    <row r="55" spans="2:9" ht="12">
      <c r="B55" s="1"/>
      <c r="C55" s="1"/>
      <c r="D55" s="1"/>
      <c r="E55" s="1"/>
      <c r="F55" s="1"/>
      <c r="G55" s="1"/>
      <c r="H55" s="1"/>
      <c r="I55" s="1"/>
    </row>
    <row r="56" spans="2:9" ht="12">
      <c r="B56" s="1"/>
      <c r="C56" s="1"/>
      <c r="D56" s="1"/>
      <c r="E56" s="1"/>
      <c r="F56" s="1"/>
      <c r="G56" s="1"/>
      <c r="H56" s="1"/>
      <c r="I56" s="1"/>
    </row>
    <row r="57" spans="2:9" ht="12">
      <c r="B57" s="1"/>
      <c r="C57" s="1"/>
      <c r="D57" s="1"/>
      <c r="E57" s="1"/>
      <c r="F57" s="1"/>
      <c r="G57" s="1"/>
      <c r="H57" s="1"/>
      <c r="I57" s="1"/>
    </row>
  </sheetData>
  <sheetProtection/>
  <printOptions/>
  <pageMargins left="0.7480314960629921" right="0.7480314960629921" top="0.984251968503937" bottom="0.31496062992125984" header="0.5118110236220472" footer="0.2755905511811024"/>
  <pageSetup fitToWidth="2" horizontalDpi="600" verticalDpi="600" orientation="landscape" paperSize="9" scale="85" r:id="rId1"/>
  <colBreaks count="1" manualBreakCount="1">
    <brk id="9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C62"/>
  <sheetViews>
    <sheetView showGridLines="0" showRowColHeaders="0" showOutlineSymbols="0" zoomScale="80" zoomScaleNormal="80" zoomScaleSheetLayoutView="80" zoomScalePageLayoutView="0" workbookViewId="0" topLeftCell="A1">
      <pane xSplit="2" topLeftCell="C1" activePane="topRight" state="frozen"/>
      <selection pane="topLeft" activeCell="C23" sqref="C23:AB26"/>
      <selection pane="topRight" activeCell="C1" sqref="C1"/>
    </sheetView>
  </sheetViews>
  <sheetFormatPr defaultColWidth="11.421875" defaultRowHeight="12.75"/>
  <cols>
    <col min="1" max="1" width="4.7109375" style="0" customWidth="1"/>
    <col min="2" max="2" width="71.00390625" style="0" bestFit="1" customWidth="1"/>
    <col min="3" max="24" width="12.7109375" style="0" customWidth="1"/>
  </cols>
  <sheetData>
    <row r="1" spans="2:24" ht="13.5" customHeight="1">
      <c r="B1" s="3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2:24" ht="13.5" customHeight="1">
      <c r="B2" s="59" t="s">
        <v>160</v>
      </c>
      <c r="C2" s="78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2:24" ht="13.5" customHeight="1">
      <c r="B3" s="59" t="s">
        <v>164</v>
      </c>
      <c r="C3" s="78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2:24" ht="13.5" customHeight="1">
      <c r="B4" s="62" t="s">
        <v>161</v>
      </c>
      <c r="C4" s="62"/>
      <c r="D4" s="71"/>
      <c r="E4" s="71"/>
      <c r="F4" s="71"/>
      <c r="G4" s="71"/>
      <c r="H4" s="71"/>
      <c r="I4" s="71"/>
      <c r="J4" s="71"/>
      <c r="K4" s="71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2:24" ht="13.5" customHeight="1">
      <c r="B5" s="62" t="s">
        <v>165</v>
      </c>
      <c r="C5" s="62"/>
      <c r="D5" s="71"/>
      <c r="E5" s="71"/>
      <c r="F5" s="71"/>
      <c r="G5" s="71"/>
      <c r="H5" s="71"/>
      <c r="I5" s="71"/>
      <c r="J5" s="71"/>
      <c r="K5" s="71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2:24" ht="13.5" customHeight="1">
      <c r="B6" s="73"/>
      <c r="C6" s="73"/>
      <c r="D6" s="73"/>
      <c r="E6" s="73"/>
      <c r="F6" s="73"/>
      <c r="G6" s="73"/>
      <c r="H6" s="73"/>
      <c r="I6" s="73"/>
      <c r="J6" s="73"/>
      <c r="K6" s="73"/>
      <c r="L6" s="71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13.5" customHeight="1">
      <c r="B7" s="62"/>
      <c r="C7" s="62"/>
      <c r="D7" s="71"/>
      <c r="E7" s="71"/>
      <c r="F7" s="71"/>
      <c r="G7" s="71"/>
      <c r="H7" s="71"/>
      <c r="I7" s="71"/>
      <c r="J7" s="71"/>
      <c r="K7" s="71"/>
      <c r="L7" s="71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2:29" ht="13.5" customHeight="1">
      <c r="B8" s="63" t="s">
        <v>168</v>
      </c>
      <c r="C8" s="79">
        <v>1997</v>
      </c>
      <c r="D8" s="79">
        <v>1998</v>
      </c>
      <c r="E8" s="79">
        <v>1999</v>
      </c>
      <c r="F8" s="79">
        <v>2000</v>
      </c>
      <c r="G8" s="79">
        <v>2001</v>
      </c>
      <c r="H8" s="79">
        <v>2002</v>
      </c>
      <c r="I8" s="79">
        <v>2003</v>
      </c>
      <c r="J8" s="80">
        <v>2004</v>
      </c>
      <c r="K8" s="80">
        <v>2005</v>
      </c>
      <c r="L8" s="80">
        <v>2006</v>
      </c>
      <c r="M8" s="80">
        <v>2007</v>
      </c>
      <c r="N8" s="80">
        <v>2008</v>
      </c>
      <c r="O8" s="80">
        <v>2009</v>
      </c>
      <c r="P8" s="80">
        <v>2010</v>
      </c>
      <c r="Q8" s="80">
        <v>2011</v>
      </c>
      <c r="R8" s="80">
        <v>2012</v>
      </c>
      <c r="S8" s="80">
        <f>R8+1</f>
        <v>2013</v>
      </c>
      <c r="T8" s="80">
        <f>S8+1</f>
        <v>2014</v>
      </c>
      <c r="U8" s="80">
        <f>T8+1</f>
        <v>2015</v>
      </c>
      <c r="V8" s="80">
        <f>U8+1</f>
        <v>2016</v>
      </c>
      <c r="W8" s="80">
        <f>V8+1</f>
        <v>2017</v>
      </c>
      <c r="X8" s="80">
        <v>2018</v>
      </c>
      <c r="Y8" s="80">
        <v>2019</v>
      </c>
      <c r="Z8" s="80">
        <f>+Y8+1</f>
        <v>2020</v>
      </c>
      <c r="AA8" s="80">
        <f>+Z8+1</f>
        <v>2021</v>
      </c>
      <c r="AB8" s="80">
        <f>+AA8+1</f>
        <v>2022</v>
      </c>
      <c r="AC8" s="80">
        <f>+AB8+1</f>
        <v>2023</v>
      </c>
    </row>
    <row r="9" spans="2:29" ht="13.5" customHeight="1">
      <c r="B9" s="15" t="s">
        <v>70</v>
      </c>
      <c r="C9" s="24">
        <v>550436</v>
      </c>
      <c r="D9" s="24">
        <v>559676</v>
      </c>
      <c r="E9" s="24">
        <v>601743</v>
      </c>
      <c r="F9" s="24">
        <v>597737</v>
      </c>
      <c r="G9" s="24">
        <v>570695.2</v>
      </c>
      <c r="H9" s="24">
        <v>586555</v>
      </c>
      <c r="I9" s="24">
        <v>576824</v>
      </c>
      <c r="J9" s="46">
        <v>584031</v>
      </c>
      <c r="K9" s="46">
        <v>562981</v>
      </c>
      <c r="L9" s="46">
        <v>594669</v>
      </c>
      <c r="M9" s="46">
        <v>626422</v>
      </c>
      <c r="N9" s="48">
        <v>691703</v>
      </c>
      <c r="O9" s="48">
        <v>710377</v>
      </c>
      <c r="P9" s="48">
        <v>758814</v>
      </c>
      <c r="Q9" s="48">
        <v>764856</v>
      </c>
      <c r="R9" s="48">
        <v>711115</v>
      </c>
      <c r="S9" s="48">
        <v>780340</v>
      </c>
      <c r="T9" s="48">
        <v>783055.353236202</v>
      </c>
      <c r="U9" s="48">
        <v>783732.423428342</v>
      </c>
      <c r="V9" s="48">
        <v>816557.142204843</v>
      </c>
      <c r="W9" s="48">
        <v>848267.6833710505</v>
      </c>
      <c r="X9" s="48">
        <v>908662.8074738416</v>
      </c>
      <c r="Y9" s="48">
        <v>881354.7357249627</v>
      </c>
      <c r="Z9" s="48">
        <v>905544.0349775786</v>
      </c>
      <c r="AA9" s="48">
        <v>951813.9716741404</v>
      </c>
      <c r="AB9" s="48">
        <v>1007651.1441704037</v>
      </c>
      <c r="AC9" s="48">
        <v>1089351.9396860986</v>
      </c>
    </row>
    <row r="10" spans="2:29" ht="13.5" customHeight="1">
      <c r="B10" s="15" t="s">
        <v>71</v>
      </c>
      <c r="C10" s="24">
        <v>478114</v>
      </c>
      <c r="D10" s="24">
        <v>491619</v>
      </c>
      <c r="E10" s="24">
        <v>532904</v>
      </c>
      <c r="F10" s="24">
        <v>531891</v>
      </c>
      <c r="G10" s="24">
        <v>512072.2</v>
      </c>
      <c r="H10" s="24">
        <v>526696</v>
      </c>
      <c r="I10" s="24">
        <v>517362</v>
      </c>
      <c r="J10" s="46">
        <v>526238</v>
      </c>
      <c r="K10" s="46">
        <v>507499</v>
      </c>
      <c r="L10" s="46">
        <v>526501</v>
      </c>
      <c r="M10" s="46">
        <v>555788</v>
      </c>
      <c r="N10" s="48">
        <v>618274</v>
      </c>
      <c r="O10" s="48">
        <v>639169</v>
      </c>
      <c r="P10" s="48">
        <v>685705</v>
      </c>
      <c r="Q10" s="48">
        <v>686806</v>
      </c>
      <c r="R10" s="48">
        <v>642170</v>
      </c>
      <c r="S10" s="48">
        <v>710577</v>
      </c>
      <c r="T10" s="48">
        <v>717531.353236202</v>
      </c>
      <c r="U10" s="48">
        <v>716230.759190247</v>
      </c>
      <c r="V10" s="48">
        <v>748186.313763874</v>
      </c>
      <c r="W10" s="48">
        <v>779419.4543127546</v>
      </c>
      <c r="X10" s="48">
        <v>832195.4459790733</v>
      </c>
      <c r="Y10" s="48">
        <v>806793.3885799701</v>
      </c>
      <c r="Z10" s="48">
        <v>834648.1879820628</v>
      </c>
      <c r="AA10" s="48">
        <v>874362.0673393124</v>
      </c>
      <c r="AB10" s="48">
        <v>923689.0853363229</v>
      </c>
      <c r="AC10" s="48">
        <v>997216.881748879</v>
      </c>
    </row>
    <row r="11" spans="2:29" ht="13.5" customHeight="1">
      <c r="B11" s="15" t="s">
        <v>72</v>
      </c>
      <c r="C11" s="24">
        <v>45994</v>
      </c>
      <c r="D11" s="24">
        <v>41662</v>
      </c>
      <c r="E11" s="24">
        <v>40415</v>
      </c>
      <c r="F11" s="24">
        <v>37135</v>
      </c>
      <c r="G11" s="24">
        <v>31550</v>
      </c>
      <c r="H11" s="24">
        <v>29923</v>
      </c>
      <c r="I11" s="24">
        <v>30992</v>
      </c>
      <c r="J11" s="46">
        <v>31536</v>
      </c>
      <c r="K11" s="46">
        <v>31208</v>
      </c>
      <c r="L11" s="46">
        <v>39025</v>
      </c>
      <c r="M11" s="46">
        <v>38267</v>
      </c>
      <c r="N11" s="48">
        <v>38825</v>
      </c>
      <c r="O11" s="48">
        <v>34590</v>
      </c>
      <c r="P11" s="48">
        <v>34430</v>
      </c>
      <c r="Q11" s="48">
        <v>37670</v>
      </c>
      <c r="R11" s="48">
        <v>30282</v>
      </c>
      <c r="S11" s="48">
        <v>33931</v>
      </c>
      <c r="T11" s="48">
        <v>33203</v>
      </c>
      <c r="U11" s="48">
        <v>34516.1464047619</v>
      </c>
      <c r="V11" s="48">
        <v>34519.914220484</v>
      </c>
      <c r="W11" s="48">
        <v>34984.614529147984</v>
      </c>
      <c r="X11" s="48">
        <v>35271.180747384155</v>
      </c>
      <c r="Y11" s="48">
        <v>33630.173572496264</v>
      </c>
      <c r="Z11" s="48">
        <v>29354.423497757845</v>
      </c>
      <c r="AA11" s="48">
        <v>32860.95216741405</v>
      </c>
      <c r="AB11" s="48">
        <v>38324.02941704036</v>
      </c>
      <c r="AC11" s="48">
        <v>42228.52896860987</v>
      </c>
    </row>
    <row r="12" spans="2:29" ht="13.5" customHeight="1">
      <c r="B12" s="15" t="s">
        <v>73</v>
      </c>
      <c r="C12" s="24">
        <v>5800</v>
      </c>
      <c r="D12" s="24">
        <v>6858</v>
      </c>
      <c r="E12" s="24">
        <v>8739</v>
      </c>
      <c r="F12" s="24">
        <v>9340</v>
      </c>
      <c r="G12" s="24">
        <v>9312</v>
      </c>
      <c r="H12" s="24">
        <v>10740</v>
      </c>
      <c r="I12" s="24">
        <v>10800</v>
      </c>
      <c r="J12" s="46">
        <v>10910</v>
      </c>
      <c r="K12" s="46">
        <v>9871</v>
      </c>
      <c r="L12" s="46">
        <v>9396</v>
      </c>
      <c r="M12" s="46">
        <v>9878</v>
      </c>
      <c r="N12" s="48">
        <v>10066</v>
      </c>
      <c r="O12" s="48">
        <v>9759</v>
      </c>
      <c r="P12" s="48">
        <v>8440</v>
      </c>
      <c r="Q12" s="48">
        <v>8394</v>
      </c>
      <c r="R12" s="48">
        <v>7918</v>
      </c>
      <c r="S12" s="48">
        <v>7962</v>
      </c>
      <c r="T12" s="48">
        <v>8788</v>
      </c>
      <c r="U12" s="48">
        <v>8654.85192857143</v>
      </c>
      <c r="V12" s="48">
        <v>9364.574266145</v>
      </c>
      <c r="W12" s="48">
        <v>9150.184358744395</v>
      </c>
      <c r="X12" s="48">
        <v>9937.754224215247</v>
      </c>
      <c r="Y12" s="48">
        <v>10399.35207174888</v>
      </c>
      <c r="Z12" s="48">
        <v>11188.027049327355</v>
      </c>
      <c r="AA12" s="48">
        <v>11475.585650224215</v>
      </c>
      <c r="AB12" s="48">
        <v>12004.408825112108</v>
      </c>
      <c r="AC12" s="48">
        <v>12822.85869058296</v>
      </c>
    </row>
    <row r="13" spans="2:29" ht="13.5" customHeight="1">
      <c r="B13" s="15" t="s">
        <v>74</v>
      </c>
      <c r="C13" s="24">
        <v>9612</v>
      </c>
      <c r="D13" s="24">
        <v>9315</v>
      </c>
      <c r="E13" s="24">
        <v>10022</v>
      </c>
      <c r="F13" s="24">
        <v>9841</v>
      </c>
      <c r="G13" s="24">
        <v>8492</v>
      </c>
      <c r="H13" s="24">
        <v>8323</v>
      </c>
      <c r="I13" s="24">
        <v>7706</v>
      </c>
      <c r="J13" s="46">
        <v>7128</v>
      </c>
      <c r="K13" s="46">
        <v>4965</v>
      </c>
      <c r="L13" s="46">
        <v>10101</v>
      </c>
      <c r="M13" s="46">
        <v>10988</v>
      </c>
      <c r="N13" s="48">
        <v>11734</v>
      </c>
      <c r="O13" s="48">
        <v>12915</v>
      </c>
      <c r="P13" s="48">
        <v>12891</v>
      </c>
      <c r="Q13" s="48">
        <v>12493</v>
      </c>
      <c r="R13" s="48">
        <v>10934</v>
      </c>
      <c r="S13" s="48">
        <v>11327</v>
      </c>
      <c r="T13" s="48">
        <v>11190</v>
      </c>
      <c r="U13" s="48">
        <v>11511.6659047619</v>
      </c>
      <c r="V13" s="48">
        <v>12045.765688194</v>
      </c>
      <c r="W13" s="48">
        <v>11925.245811659193</v>
      </c>
      <c r="X13" s="48">
        <v>14555.672298953661</v>
      </c>
      <c r="Y13" s="48">
        <v>14500.469428998505</v>
      </c>
      <c r="Z13" s="48">
        <v>14655.36939910314</v>
      </c>
      <c r="AA13" s="48">
        <v>14735.78086696562</v>
      </c>
      <c r="AB13" s="48">
        <v>16157.211766816143</v>
      </c>
      <c r="AC13" s="48">
        <v>18508.811587443946</v>
      </c>
    </row>
    <row r="14" spans="2:29" ht="13.5" customHeight="1">
      <c r="B14" s="15" t="s">
        <v>75</v>
      </c>
      <c r="C14" s="24">
        <v>10916</v>
      </c>
      <c r="D14" s="24">
        <v>10222</v>
      </c>
      <c r="E14" s="24">
        <v>9663</v>
      </c>
      <c r="F14" s="24">
        <v>9530</v>
      </c>
      <c r="G14" s="24">
        <v>9269</v>
      </c>
      <c r="H14" s="24">
        <v>10873</v>
      </c>
      <c r="I14" s="24">
        <v>9964</v>
      </c>
      <c r="J14" s="46">
        <v>8218</v>
      </c>
      <c r="K14" s="46">
        <v>9438</v>
      </c>
      <c r="L14" s="46">
        <v>9646</v>
      </c>
      <c r="M14" s="46">
        <v>11501</v>
      </c>
      <c r="N14" s="48">
        <v>12804</v>
      </c>
      <c r="O14" s="48">
        <v>13943</v>
      </c>
      <c r="P14" s="48">
        <v>17349</v>
      </c>
      <c r="Q14" s="48">
        <v>19491</v>
      </c>
      <c r="R14" s="48">
        <v>19811</v>
      </c>
      <c r="S14" s="48">
        <v>16543</v>
      </c>
      <c r="T14" s="48">
        <v>12343</v>
      </c>
      <c r="U14" s="48">
        <v>12819</v>
      </c>
      <c r="V14" s="48">
        <v>12440.574266145</v>
      </c>
      <c r="W14" s="48">
        <v>12788.184358744395</v>
      </c>
      <c r="X14" s="48">
        <v>16702.75422421525</v>
      </c>
      <c r="Y14" s="48">
        <v>16031.35207174888</v>
      </c>
      <c r="Z14" s="48">
        <v>15698.027049327355</v>
      </c>
      <c r="AA14" s="48">
        <v>18379.585650224217</v>
      </c>
      <c r="AB14" s="48">
        <v>17476.408825112107</v>
      </c>
      <c r="AC14" s="48">
        <v>18574.858690582958</v>
      </c>
    </row>
    <row r="15" spans="2:29" ht="13.5" customHeight="1">
      <c r="B15" s="31"/>
      <c r="C15" s="31"/>
      <c r="D15" s="31"/>
      <c r="E15" s="31"/>
      <c r="F15" s="31"/>
      <c r="G15" s="31"/>
      <c r="H15" s="31"/>
      <c r="I15" s="15"/>
      <c r="J15" s="15"/>
      <c r="K15" s="31"/>
      <c r="L15" s="31"/>
      <c r="M15" s="31"/>
      <c r="N15" s="36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0:14" ht="13.5" customHeight="1">
      <c r="J16" s="10"/>
      <c r="K16" s="10"/>
      <c r="N16" s="50"/>
    </row>
    <row r="17" spans="2:29" ht="13.5" customHeight="1">
      <c r="B17" s="63" t="s">
        <v>131</v>
      </c>
      <c r="C17" s="79">
        <v>1997</v>
      </c>
      <c r="D17" s="79">
        <v>1998</v>
      </c>
      <c r="E17" s="79">
        <v>1999</v>
      </c>
      <c r="F17" s="79">
        <v>2000</v>
      </c>
      <c r="G17" s="79">
        <v>2001</v>
      </c>
      <c r="H17" s="79">
        <v>2002</v>
      </c>
      <c r="I17" s="79">
        <v>2003</v>
      </c>
      <c r="J17" s="80">
        <v>2004</v>
      </c>
      <c r="K17" s="80">
        <v>2005</v>
      </c>
      <c r="L17" s="80">
        <v>2006</v>
      </c>
      <c r="M17" s="80">
        <v>2007</v>
      </c>
      <c r="N17" s="80">
        <v>2008</v>
      </c>
      <c r="O17" s="80">
        <v>2009</v>
      </c>
      <c r="P17" s="80">
        <f aca="true" t="shared" si="0" ref="P17:U17">P8</f>
        <v>2010</v>
      </c>
      <c r="Q17" s="80">
        <f t="shared" si="0"/>
        <v>2011</v>
      </c>
      <c r="R17" s="80">
        <f t="shared" si="0"/>
        <v>2012</v>
      </c>
      <c r="S17" s="80">
        <f t="shared" si="0"/>
        <v>2013</v>
      </c>
      <c r="T17" s="80">
        <f t="shared" si="0"/>
        <v>2014</v>
      </c>
      <c r="U17" s="80">
        <f t="shared" si="0"/>
        <v>2015</v>
      </c>
      <c r="V17" s="80">
        <f>V8</f>
        <v>2016</v>
      </c>
      <c r="W17" s="80">
        <f>W8</f>
        <v>2017</v>
      </c>
      <c r="X17" s="80">
        <v>2018</v>
      </c>
      <c r="Y17" s="80">
        <v>2019</v>
      </c>
      <c r="Z17" s="80">
        <f>+Y17+1</f>
        <v>2020</v>
      </c>
      <c r="AA17" s="80">
        <f>+Z17+1</f>
        <v>2021</v>
      </c>
      <c r="AB17" s="80">
        <f>+AA17+1</f>
        <v>2022</v>
      </c>
      <c r="AC17" s="80">
        <f>+AB17+1</f>
        <v>2023</v>
      </c>
    </row>
    <row r="18" spans="2:29" ht="13.5" customHeight="1">
      <c r="B18" s="15" t="s">
        <v>70</v>
      </c>
      <c r="C18" s="24">
        <v>6217</v>
      </c>
      <c r="D18" s="24">
        <v>6944.8</v>
      </c>
      <c r="E18" s="24">
        <v>7853</v>
      </c>
      <c r="F18" s="88">
        <v>7832.168000000001</v>
      </c>
      <c r="G18" s="88">
        <v>8014.3</v>
      </c>
      <c r="H18" s="88">
        <v>8231.6</v>
      </c>
      <c r="I18" s="88">
        <v>8490.5</v>
      </c>
      <c r="J18" s="46">
        <v>8847</v>
      </c>
      <c r="K18" s="46">
        <v>8626.8</v>
      </c>
      <c r="L18" s="46">
        <v>9714.2</v>
      </c>
      <c r="M18" s="46">
        <v>10293.6</v>
      </c>
      <c r="N18" s="48">
        <v>11103.5</v>
      </c>
      <c r="O18" s="48">
        <v>11545.1</v>
      </c>
      <c r="P18" s="48">
        <v>12249.3</v>
      </c>
      <c r="Q18" s="48">
        <v>11831.9</v>
      </c>
      <c r="R18" s="48">
        <v>12032.8</v>
      </c>
      <c r="S18" s="48">
        <v>12580.5</v>
      </c>
      <c r="T18" s="48">
        <v>12623.9756990969</v>
      </c>
      <c r="U18" s="48">
        <v>11956.7551357131</v>
      </c>
      <c r="V18" s="48">
        <v>12755.754436418</v>
      </c>
      <c r="W18" s="48">
        <v>13878.920128694614</v>
      </c>
      <c r="X18" s="48">
        <v>15161.339619238015</v>
      </c>
      <c r="Y18" s="48">
        <v>15832.677050750517</v>
      </c>
      <c r="Z18" s="48">
        <v>15502.439866948976</v>
      </c>
      <c r="AA18" s="48">
        <v>16417.970641978663</v>
      </c>
      <c r="AB18" s="48">
        <v>18490.436763405316</v>
      </c>
      <c r="AC18" s="48">
        <v>22049.628682232047</v>
      </c>
    </row>
    <row r="19" spans="2:29" ht="13.5" customHeight="1">
      <c r="B19" s="15" t="s">
        <v>71</v>
      </c>
      <c r="C19" s="24">
        <v>4923.2</v>
      </c>
      <c r="D19" s="24">
        <v>5504.1</v>
      </c>
      <c r="E19" s="24">
        <v>6155.2</v>
      </c>
      <c r="F19" s="88">
        <v>6218.616000000002</v>
      </c>
      <c r="G19" s="88">
        <v>6328.4</v>
      </c>
      <c r="H19" s="88">
        <v>6570.9</v>
      </c>
      <c r="I19" s="88">
        <v>6763</v>
      </c>
      <c r="J19" s="46">
        <v>7113.8</v>
      </c>
      <c r="K19" s="46">
        <v>7086.4</v>
      </c>
      <c r="L19" s="46">
        <v>7826.9</v>
      </c>
      <c r="M19" s="46">
        <v>8195.7</v>
      </c>
      <c r="N19" s="48">
        <v>8874.6</v>
      </c>
      <c r="O19" s="48">
        <v>9325.5</v>
      </c>
      <c r="P19" s="48">
        <v>9990.1</v>
      </c>
      <c r="Q19" s="48">
        <v>9675.1</v>
      </c>
      <c r="R19" s="48">
        <v>9966.5</v>
      </c>
      <c r="S19" s="48">
        <v>10498.3</v>
      </c>
      <c r="T19" s="48">
        <v>10502.6142193151</v>
      </c>
      <c r="U19" s="48">
        <v>9841.72340374751</v>
      </c>
      <c r="V19" s="48">
        <v>10754.520929133</v>
      </c>
      <c r="W19" s="48">
        <v>11593.812590679698</v>
      </c>
      <c r="X19" s="48">
        <v>12618.122877269707</v>
      </c>
      <c r="Y19" s="48">
        <v>13112.65006826836</v>
      </c>
      <c r="Z19" s="48">
        <v>12905.803856264894</v>
      </c>
      <c r="AA19" s="48">
        <v>13580.769686566022</v>
      </c>
      <c r="AB19" s="48">
        <v>15321.165447276724</v>
      </c>
      <c r="AC19" s="48">
        <v>18123.835800424153</v>
      </c>
    </row>
    <row r="20" spans="2:29" ht="13.5" customHeight="1">
      <c r="B20" s="15" t="s">
        <v>72</v>
      </c>
      <c r="C20" s="24">
        <v>644.3</v>
      </c>
      <c r="D20" s="24">
        <v>737.3</v>
      </c>
      <c r="E20" s="24">
        <v>900.9</v>
      </c>
      <c r="F20" s="88">
        <v>847.77</v>
      </c>
      <c r="G20" s="88">
        <v>847.7</v>
      </c>
      <c r="H20" s="88">
        <v>838.3</v>
      </c>
      <c r="I20" s="88">
        <v>893</v>
      </c>
      <c r="J20" s="46">
        <v>928</v>
      </c>
      <c r="K20" s="46">
        <v>807.9</v>
      </c>
      <c r="L20" s="46">
        <v>945.1</v>
      </c>
      <c r="M20" s="46">
        <v>993.7</v>
      </c>
      <c r="N20" s="48">
        <v>1037.1</v>
      </c>
      <c r="O20" s="48">
        <v>939.6</v>
      </c>
      <c r="P20" s="48">
        <v>933.4</v>
      </c>
      <c r="Q20" s="48">
        <v>890</v>
      </c>
      <c r="R20" s="48">
        <v>928.5</v>
      </c>
      <c r="S20" s="48">
        <v>920.6</v>
      </c>
      <c r="T20" s="48">
        <v>999.785314464371</v>
      </c>
      <c r="U20" s="48">
        <v>945.747822809612</v>
      </c>
      <c r="V20" s="48">
        <v>892.27423895</v>
      </c>
      <c r="W20" s="48">
        <v>1063.2701054936867</v>
      </c>
      <c r="X20" s="48">
        <v>1048.422237103677</v>
      </c>
      <c r="Y20" s="48">
        <v>1087.6094540315007</v>
      </c>
      <c r="Z20" s="48">
        <v>929.7729126938068</v>
      </c>
      <c r="AA20" s="48">
        <v>988.3379989385456</v>
      </c>
      <c r="AB20" s="48">
        <v>1206.0091265245248</v>
      </c>
      <c r="AC20" s="48">
        <v>1485.2030068613078</v>
      </c>
    </row>
    <row r="21" spans="2:29" ht="13.5" customHeight="1">
      <c r="B21" s="15" t="s">
        <v>73</v>
      </c>
      <c r="C21" s="24">
        <v>160.5</v>
      </c>
      <c r="D21" s="24">
        <v>161.8</v>
      </c>
      <c r="E21" s="24">
        <v>217</v>
      </c>
      <c r="F21" s="88">
        <v>220.25</v>
      </c>
      <c r="G21" s="88">
        <v>310.8</v>
      </c>
      <c r="H21" s="88">
        <v>310.5</v>
      </c>
      <c r="I21" s="88">
        <v>313.6</v>
      </c>
      <c r="J21" s="46">
        <v>314.9</v>
      </c>
      <c r="K21" s="46">
        <v>259.7</v>
      </c>
      <c r="L21" s="46">
        <v>305.6</v>
      </c>
      <c r="M21" s="46">
        <v>301.5</v>
      </c>
      <c r="N21" s="48">
        <v>347.4</v>
      </c>
      <c r="O21" s="48">
        <v>368.7</v>
      </c>
      <c r="P21" s="48">
        <v>274.8</v>
      </c>
      <c r="Q21" s="48">
        <v>247.4</v>
      </c>
      <c r="R21" s="48">
        <v>258.5</v>
      </c>
      <c r="S21" s="48">
        <v>260.6</v>
      </c>
      <c r="T21" s="48">
        <v>261.285110931706</v>
      </c>
      <c r="U21" s="48">
        <v>310.815559236372</v>
      </c>
      <c r="V21" s="48">
        <v>244.733975858</v>
      </c>
      <c r="W21" s="48">
        <v>269.44769335165705</v>
      </c>
      <c r="X21" s="48">
        <v>292.60341805499155</v>
      </c>
      <c r="Y21" s="48">
        <v>313.0130395079979</v>
      </c>
      <c r="Z21" s="48">
        <v>326.40791946298384</v>
      </c>
      <c r="AA21" s="48">
        <v>418.04889219756336</v>
      </c>
      <c r="AB21" s="48">
        <v>365.200290528187</v>
      </c>
      <c r="AC21" s="48">
        <v>498.48769444213616</v>
      </c>
    </row>
    <row r="22" spans="2:29" ht="13.5" customHeight="1">
      <c r="B22" s="15" t="s">
        <v>74</v>
      </c>
      <c r="C22" s="24">
        <v>209.2</v>
      </c>
      <c r="D22" s="24">
        <v>222</v>
      </c>
      <c r="E22" s="24">
        <v>233.1</v>
      </c>
      <c r="F22" s="88">
        <v>220.754</v>
      </c>
      <c r="G22" s="88">
        <v>213.8</v>
      </c>
      <c r="H22" s="88">
        <v>198.2</v>
      </c>
      <c r="I22" s="88">
        <v>202.3</v>
      </c>
      <c r="J22" s="46">
        <v>220.1</v>
      </c>
      <c r="K22" s="46">
        <v>189</v>
      </c>
      <c r="L22" s="46">
        <v>337.4</v>
      </c>
      <c r="M22" s="46">
        <v>419</v>
      </c>
      <c r="N22" s="48">
        <v>433.9</v>
      </c>
      <c r="O22" s="48">
        <v>460</v>
      </c>
      <c r="P22" s="48">
        <v>483.4</v>
      </c>
      <c r="Q22" s="48">
        <v>478.8</v>
      </c>
      <c r="R22" s="48">
        <v>485.2</v>
      </c>
      <c r="S22" s="48">
        <v>526.8</v>
      </c>
      <c r="T22" s="48">
        <v>534.25538050005</v>
      </c>
      <c r="U22" s="48">
        <v>549.290368757832</v>
      </c>
      <c r="V22" s="48">
        <v>547.12021664</v>
      </c>
      <c r="W22" s="48">
        <v>587.5519754044911</v>
      </c>
      <c r="X22" s="48">
        <v>748.4902565046775</v>
      </c>
      <c r="Y22" s="48">
        <v>784.1713110857296</v>
      </c>
      <c r="Z22" s="48">
        <v>791.4790361408573</v>
      </c>
      <c r="AA22" s="48">
        <v>831.5165698707902</v>
      </c>
      <c r="AB22" s="48">
        <v>952.5027367995419</v>
      </c>
      <c r="AC22" s="48">
        <v>1109.0466058534548</v>
      </c>
    </row>
    <row r="23" spans="2:29" ht="13.5" customHeight="1">
      <c r="B23" s="15" t="s">
        <v>75</v>
      </c>
      <c r="C23" s="24">
        <v>279.8</v>
      </c>
      <c r="D23" s="24">
        <v>319.7</v>
      </c>
      <c r="E23" s="24">
        <v>346.8</v>
      </c>
      <c r="F23" s="88">
        <v>324.7780000000001</v>
      </c>
      <c r="G23" s="88">
        <v>313.6</v>
      </c>
      <c r="H23" s="88">
        <v>313.6</v>
      </c>
      <c r="I23" s="88">
        <v>318.6</v>
      </c>
      <c r="J23" s="46">
        <v>270.2</v>
      </c>
      <c r="K23" s="46">
        <v>283.6</v>
      </c>
      <c r="L23" s="46">
        <v>299.1</v>
      </c>
      <c r="M23" s="46">
        <v>383.7</v>
      </c>
      <c r="N23" s="48">
        <v>410.5</v>
      </c>
      <c r="O23" s="48">
        <v>451.3</v>
      </c>
      <c r="P23" s="48">
        <v>567.6</v>
      </c>
      <c r="Q23" s="48">
        <v>540.5</v>
      </c>
      <c r="R23" s="48">
        <v>394.1</v>
      </c>
      <c r="S23" s="48">
        <v>374.2</v>
      </c>
      <c r="T23" s="48">
        <v>326.035673885659</v>
      </c>
      <c r="U23" s="48">
        <v>309.177981161794</v>
      </c>
      <c r="V23" s="48">
        <v>317.105075836</v>
      </c>
      <c r="W23" s="48">
        <v>364.8377637650809</v>
      </c>
      <c r="X23" s="48">
        <v>453.70083030496136</v>
      </c>
      <c r="Y23" s="48">
        <v>535.2331778569268</v>
      </c>
      <c r="Z23" s="48">
        <v>548.9761423864336</v>
      </c>
      <c r="AA23" s="48">
        <v>599.2974944057435</v>
      </c>
      <c r="AB23" s="48">
        <v>645.5591622763369</v>
      </c>
      <c r="AC23" s="48">
        <v>833.0555746509942</v>
      </c>
    </row>
    <row r="24" spans="2:14" ht="13.5" customHeight="1">
      <c r="B24" s="15"/>
      <c r="C24" s="33"/>
      <c r="D24" s="15"/>
      <c r="E24" s="15"/>
      <c r="F24" s="29"/>
      <c r="G24" s="29"/>
      <c r="H24" s="29"/>
      <c r="I24" s="29"/>
      <c r="J24" s="10"/>
      <c r="K24" s="10"/>
      <c r="N24" s="50"/>
    </row>
    <row r="25" spans="2:14" ht="13.5" customHeight="1">
      <c r="B25" s="15"/>
      <c r="C25" s="33"/>
      <c r="D25" s="15"/>
      <c r="E25" s="15"/>
      <c r="F25" s="29"/>
      <c r="G25" s="29"/>
      <c r="H25" s="29"/>
      <c r="I25" s="29"/>
      <c r="J25" s="10"/>
      <c r="K25" s="10"/>
      <c r="N25" s="50"/>
    </row>
    <row r="26" spans="2:14" ht="13.5" customHeight="1">
      <c r="B26" s="15"/>
      <c r="C26" s="33"/>
      <c r="D26" s="15"/>
      <c r="E26" s="15"/>
      <c r="F26" s="29"/>
      <c r="G26" s="29"/>
      <c r="H26" s="29"/>
      <c r="I26" s="29"/>
      <c r="J26" s="10"/>
      <c r="K26" s="10"/>
      <c r="N26" s="50"/>
    </row>
    <row r="27" spans="2:29" ht="13.5" customHeight="1">
      <c r="B27" s="59" t="s">
        <v>162</v>
      </c>
      <c r="C27" s="78"/>
      <c r="D27" s="60"/>
      <c r="E27" s="60"/>
      <c r="F27" s="60"/>
      <c r="G27" s="60"/>
      <c r="H27" s="60"/>
      <c r="I27" s="60"/>
      <c r="J27" s="81"/>
      <c r="K27" s="81"/>
      <c r="L27" s="73"/>
      <c r="M27" s="73"/>
      <c r="N27" s="82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</row>
    <row r="28" spans="2:29" ht="13.5" customHeight="1">
      <c r="B28" s="59" t="s">
        <v>163</v>
      </c>
      <c r="C28" s="78"/>
      <c r="D28" s="60"/>
      <c r="E28" s="60"/>
      <c r="F28" s="60"/>
      <c r="G28" s="60"/>
      <c r="H28" s="60"/>
      <c r="I28" s="60"/>
      <c r="J28" s="81"/>
      <c r="K28" s="81"/>
      <c r="L28" s="73"/>
      <c r="M28" s="73"/>
      <c r="N28" s="82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</row>
    <row r="29" spans="2:29" ht="13.5" customHeight="1">
      <c r="B29" s="62" t="s">
        <v>166</v>
      </c>
      <c r="C29" s="62"/>
      <c r="D29" s="71"/>
      <c r="E29" s="71"/>
      <c r="F29" s="71"/>
      <c r="G29" s="71"/>
      <c r="H29" s="71"/>
      <c r="I29" s="71"/>
      <c r="J29" s="81"/>
      <c r="K29" s="81"/>
      <c r="L29" s="73"/>
      <c r="M29" s="73"/>
      <c r="N29" s="82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</row>
    <row r="30" spans="2:29" ht="13.5" customHeight="1">
      <c r="B30" s="62" t="s">
        <v>167</v>
      </c>
      <c r="C30" s="62"/>
      <c r="D30" s="71"/>
      <c r="E30" s="71"/>
      <c r="F30" s="71"/>
      <c r="G30" s="71"/>
      <c r="H30" s="71"/>
      <c r="I30" s="71"/>
      <c r="J30" s="81"/>
      <c r="K30" s="81"/>
      <c r="L30" s="73"/>
      <c r="M30" s="73"/>
      <c r="N30" s="82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</row>
    <row r="31" spans="2:29" ht="13.5" customHeight="1">
      <c r="B31" s="62"/>
      <c r="C31" s="62"/>
      <c r="D31" s="71"/>
      <c r="E31" s="71"/>
      <c r="F31" s="71"/>
      <c r="G31" s="71"/>
      <c r="H31" s="71"/>
      <c r="I31" s="71"/>
      <c r="J31" s="81"/>
      <c r="K31" s="81"/>
      <c r="L31" s="73"/>
      <c r="M31" s="73"/>
      <c r="N31" s="82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</row>
    <row r="32" spans="2:29" ht="13.5" customHeight="1">
      <c r="B32" s="73"/>
      <c r="C32" s="73"/>
      <c r="D32" s="73"/>
      <c r="E32" s="73"/>
      <c r="F32" s="73"/>
      <c r="G32" s="73"/>
      <c r="H32" s="73"/>
      <c r="I32" s="73"/>
      <c r="J32" s="81"/>
      <c r="K32" s="81"/>
      <c r="L32" s="73"/>
      <c r="M32" s="73"/>
      <c r="N32" s="82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</row>
    <row r="33" spans="2:29" ht="13.5" customHeight="1">
      <c r="B33" s="63" t="s">
        <v>168</v>
      </c>
      <c r="C33" s="79">
        <v>1997</v>
      </c>
      <c r="D33" s="79">
        <v>1998</v>
      </c>
      <c r="E33" s="79">
        <v>1999</v>
      </c>
      <c r="F33" s="79">
        <v>2000</v>
      </c>
      <c r="G33" s="79">
        <v>2001</v>
      </c>
      <c r="H33" s="79">
        <v>2002</v>
      </c>
      <c r="I33" s="79">
        <v>2003</v>
      </c>
      <c r="J33" s="80">
        <v>2004</v>
      </c>
      <c r="K33" s="80">
        <v>2005</v>
      </c>
      <c r="L33" s="80">
        <v>2006</v>
      </c>
      <c r="M33" s="80">
        <v>2007</v>
      </c>
      <c r="N33" s="80">
        <v>2008</v>
      </c>
      <c r="O33" s="80">
        <v>2009</v>
      </c>
      <c r="P33" s="80">
        <f aca="true" t="shared" si="1" ref="P33:U33">P8</f>
        <v>2010</v>
      </c>
      <c r="Q33" s="80">
        <f t="shared" si="1"/>
        <v>2011</v>
      </c>
      <c r="R33" s="80">
        <f t="shared" si="1"/>
        <v>2012</v>
      </c>
      <c r="S33" s="80">
        <f t="shared" si="1"/>
        <v>2013</v>
      </c>
      <c r="T33" s="80">
        <f t="shared" si="1"/>
        <v>2014</v>
      </c>
      <c r="U33" s="80">
        <f t="shared" si="1"/>
        <v>2015</v>
      </c>
      <c r="V33" s="80">
        <f>V8</f>
        <v>2016</v>
      </c>
      <c r="W33" s="80">
        <f>W8</f>
        <v>2017</v>
      </c>
      <c r="X33" s="80">
        <v>2018</v>
      </c>
      <c r="Y33" s="80">
        <f>X33+1</f>
        <v>2019</v>
      </c>
      <c r="Z33" s="80">
        <f>Y33+1</f>
        <v>2020</v>
      </c>
      <c r="AA33" s="80">
        <f>Z33+1</f>
        <v>2021</v>
      </c>
      <c r="AB33" s="80">
        <f>AA33+1</f>
        <v>2022</v>
      </c>
      <c r="AC33" s="80">
        <f>AB33+1</f>
        <v>2023</v>
      </c>
    </row>
    <row r="34" spans="2:29" ht="13.5" customHeight="1">
      <c r="B34" s="15" t="s">
        <v>76</v>
      </c>
      <c r="C34" s="24">
        <v>550436</v>
      </c>
      <c r="D34" s="24">
        <v>559676</v>
      </c>
      <c r="E34" s="24">
        <v>601743</v>
      </c>
      <c r="F34" s="24">
        <v>597737</v>
      </c>
      <c r="G34" s="24">
        <v>570695.2</v>
      </c>
      <c r="H34" s="24">
        <v>586555</v>
      </c>
      <c r="I34" s="24">
        <v>576824</v>
      </c>
      <c r="J34" s="46">
        <v>584031</v>
      </c>
      <c r="K34" s="46">
        <v>562981</v>
      </c>
      <c r="L34" s="46">
        <v>594669</v>
      </c>
      <c r="M34" s="46">
        <v>626422</v>
      </c>
      <c r="N34" s="48">
        <v>691703</v>
      </c>
      <c r="O34" s="48">
        <v>710377</v>
      </c>
      <c r="P34" s="48">
        <v>758814</v>
      </c>
      <c r="Q34" s="48">
        <v>764856</v>
      </c>
      <c r="R34" s="48">
        <v>711115</v>
      </c>
      <c r="S34" s="48">
        <v>780340</v>
      </c>
      <c r="T34" s="48">
        <v>783055.353236202</v>
      </c>
      <c r="U34" s="48">
        <v>783732.423428342</v>
      </c>
      <c r="V34" s="48">
        <v>816557.142204843</v>
      </c>
      <c r="W34" s="48">
        <v>848267.6833710505</v>
      </c>
      <c r="X34" s="48">
        <v>908662.8074738416</v>
      </c>
      <c r="Y34" s="48">
        <v>881354.7357249625</v>
      </c>
      <c r="Z34" s="48">
        <v>905544.0349775784</v>
      </c>
      <c r="AA34" s="48">
        <v>951813.9716741405</v>
      </c>
      <c r="AB34" s="48">
        <v>1007651.1441704036</v>
      </c>
      <c r="AC34" s="48">
        <v>1089351.9396860986</v>
      </c>
    </row>
    <row r="35" spans="2:29" ht="13.5" customHeight="1">
      <c r="B35" s="15" t="s">
        <v>77</v>
      </c>
      <c r="C35" s="24">
        <v>15350</v>
      </c>
      <c r="D35" s="24">
        <v>14660</v>
      </c>
      <c r="E35" s="24">
        <v>15257</v>
      </c>
      <c r="F35" s="24">
        <v>15176</v>
      </c>
      <c r="G35" s="24">
        <v>14022</v>
      </c>
      <c r="H35" s="24">
        <v>15068</v>
      </c>
      <c r="I35" s="24">
        <v>14809</v>
      </c>
      <c r="J35" s="46">
        <v>15294</v>
      </c>
      <c r="K35" s="46">
        <v>14042</v>
      </c>
      <c r="L35" s="46">
        <v>12439</v>
      </c>
      <c r="M35" s="46">
        <v>12865</v>
      </c>
      <c r="N35" s="48">
        <v>13022</v>
      </c>
      <c r="O35" s="48">
        <v>12072</v>
      </c>
      <c r="P35" s="48">
        <v>11993</v>
      </c>
      <c r="Q35" s="48">
        <v>11406</v>
      </c>
      <c r="R35" s="48">
        <v>10918</v>
      </c>
      <c r="S35" s="48">
        <v>12019</v>
      </c>
      <c r="T35" s="48">
        <v>11411</v>
      </c>
      <c r="U35" s="48">
        <v>10374.36</v>
      </c>
      <c r="V35" s="48">
        <v>11095.50076688</v>
      </c>
      <c r="W35" s="48">
        <v>9972.776399999999</v>
      </c>
      <c r="X35" s="48">
        <v>10416.3024</v>
      </c>
      <c r="Y35" s="48">
        <v>10149.0564</v>
      </c>
      <c r="Z35" s="48">
        <v>9026.7504</v>
      </c>
      <c r="AA35" s="48">
        <v>9110.970000000001</v>
      </c>
      <c r="AB35" s="48">
        <v>9739.3896</v>
      </c>
      <c r="AC35" s="48">
        <v>11274.8936</v>
      </c>
    </row>
    <row r="36" spans="2:29" ht="13.5" customHeight="1">
      <c r="B36" s="15" t="s">
        <v>78</v>
      </c>
      <c r="C36" s="24">
        <v>3457</v>
      </c>
      <c r="D36" s="24">
        <v>4268</v>
      </c>
      <c r="E36" s="24">
        <v>4220</v>
      </c>
      <c r="F36" s="24">
        <v>3357</v>
      </c>
      <c r="G36" s="24">
        <v>2769</v>
      </c>
      <c r="H36" s="24">
        <v>3418</v>
      </c>
      <c r="I36" s="24">
        <v>3692</v>
      </c>
      <c r="J36" s="46">
        <v>4043</v>
      </c>
      <c r="K36" s="46">
        <v>4016</v>
      </c>
      <c r="L36" s="46">
        <v>3582</v>
      </c>
      <c r="M36" s="46">
        <v>4303</v>
      </c>
      <c r="N36" s="48">
        <v>4390</v>
      </c>
      <c r="O36" s="48">
        <v>4000</v>
      </c>
      <c r="P36" s="48">
        <v>3867</v>
      </c>
      <c r="Q36" s="48">
        <v>3921</v>
      </c>
      <c r="R36" s="48">
        <v>3927</v>
      </c>
      <c r="S36" s="48">
        <v>4716</v>
      </c>
      <c r="T36" s="48">
        <v>4110</v>
      </c>
      <c r="U36" s="48">
        <v>3596.4288</v>
      </c>
      <c r="V36" s="48">
        <v>3859.48006135</v>
      </c>
      <c r="W36" s="48">
        <v>3488.062112</v>
      </c>
      <c r="X36" s="48">
        <v>3667.304192</v>
      </c>
      <c r="Y36" s="48">
        <v>3469.444512</v>
      </c>
      <c r="Z36" s="48">
        <v>3099.940032</v>
      </c>
      <c r="AA36" s="48">
        <v>3013.5176</v>
      </c>
      <c r="AB36" s="48">
        <v>3055.311168</v>
      </c>
      <c r="AC36" s="48">
        <v>3253.791488</v>
      </c>
    </row>
    <row r="37" spans="2:29" ht="13.5">
      <c r="B37" s="15" t="s">
        <v>79</v>
      </c>
      <c r="C37" s="24">
        <v>153951</v>
      </c>
      <c r="D37" s="24">
        <v>153760</v>
      </c>
      <c r="E37" s="24">
        <v>168058</v>
      </c>
      <c r="F37" s="24">
        <v>165903</v>
      </c>
      <c r="G37" s="24">
        <v>157713</v>
      </c>
      <c r="H37" s="24">
        <v>153599</v>
      </c>
      <c r="I37" s="24">
        <v>152853</v>
      </c>
      <c r="J37" s="46">
        <v>157418</v>
      </c>
      <c r="K37" s="46">
        <v>148700</v>
      </c>
      <c r="L37" s="46">
        <v>169504</v>
      </c>
      <c r="M37" s="46">
        <v>173661</v>
      </c>
      <c r="N37" s="48">
        <v>171033</v>
      </c>
      <c r="O37" s="48">
        <v>164756</v>
      </c>
      <c r="P37" s="48">
        <v>169797</v>
      </c>
      <c r="Q37" s="48">
        <v>162160</v>
      </c>
      <c r="R37" s="48">
        <v>145857</v>
      </c>
      <c r="S37" s="48">
        <v>156919</v>
      </c>
      <c r="T37" s="48">
        <v>149580</v>
      </c>
      <c r="U37" s="48">
        <v>154955.770666667</v>
      </c>
      <c r="V37" s="48">
        <v>162594.069018432</v>
      </c>
      <c r="W37" s="48">
        <v>165320.38095999998</v>
      </c>
      <c r="X37" s="48">
        <v>166654.99402666665</v>
      </c>
      <c r="Y37" s="48">
        <v>163221.03962666666</v>
      </c>
      <c r="Z37" s="48">
        <v>144885.03456</v>
      </c>
      <c r="AA37" s="48">
        <v>148326.84133333334</v>
      </c>
      <c r="AB37" s="48">
        <v>163023.26144</v>
      </c>
      <c r="AC37" s="48">
        <v>170758.00704000003</v>
      </c>
    </row>
    <row r="38" spans="2:29" ht="13.5">
      <c r="B38" s="15" t="s">
        <v>57</v>
      </c>
      <c r="C38" s="24">
        <v>3789</v>
      </c>
      <c r="D38" s="24">
        <v>3617</v>
      </c>
      <c r="E38" s="24">
        <v>3917</v>
      </c>
      <c r="F38" s="24">
        <v>3427</v>
      </c>
      <c r="G38" s="24">
        <v>3163</v>
      </c>
      <c r="H38" s="24">
        <v>3119</v>
      </c>
      <c r="I38" s="24">
        <v>3113</v>
      </c>
      <c r="J38" s="46">
        <v>2673</v>
      </c>
      <c r="K38" s="46">
        <v>2601</v>
      </c>
      <c r="L38" s="46">
        <v>3012</v>
      </c>
      <c r="M38" s="46">
        <v>2967</v>
      </c>
      <c r="N38" s="48">
        <v>3256</v>
      </c>
      <c r="O38" s="48">
        <v>3476</v>
      </c>
      <c r="P38" s="48">
        <v>3566</v>
      </c>
      <c r="Q38" s="48">
        <v>3890</v>
      </c>
      <c r="R38" s="48">
        <v>3192</v>
      </c>
      <c r="S38" s="48">
        <v>3390</v>
      </c>
      <c r="T38" s="48">
        <v>3451</v>
      </c>
      <c r="U38" s="48">
        <v>3159.16342857143</v>
      </c>
      <c r="V38" s="48">
        <v>3290.914329536</v>
      </c>
      <c r="W38" s="48">
        <v>3320.3300799999997</v>
      </c>
      <c r="X38" s="48">
        <v>3467.21728</v>
      </c>
      <c r="Y38" s="48">
        <v>3303.74608</v>
      </c>
      <c r="Z38" s="48">
        <v>4883.24288</v>
      </c>
      <c r="AA38" s="48">
        <v>3335.084</v>
      </c>
      <c r="AB38" s="48">
        <v>3430.36512</v>
      </c>
      <c r="AC38" s="48">
        <v>3142.9939200000003</v>
      </c>
    </row>
    <row r="39" spans="2:29" ht="13.5">
      <c r="B39" s="15" t="s">
        <v>80</v>
      </c>
      <c r="C39" s="24">
        <v>14669</v>
      </c>
      <c r="D39" s="24">
        <v>15751</v>
      </c>
      <c r="E39" s="24">
        <v>15956</v>
      </c>
      <c r="F39" s="24">
        <v>16115</v>
      </c>
      <c r="G39" s="24">
        <v>13551</v>
      </c>
      <c r="H39" s="24">
        <v>16489</v>
      </c>
      <c r="I39" s="24">
        <v>14644</v>
      </c>
      <c r="J39" s="46">
        <v>12570</v>
      </c>
      <c r="K39" s="46">
        <v>10570</v>
      </c>
      <c r="L39" s="46">
        <v>9889</v>
      </c>
      <c r="M39" s="46">
        <v>9322</v>
      </c>
      <c r="N39" s="48">
        <v>8828</v>
      </c>
      <c r="O39" s="48">
        <v>8948</v>
      </c>
      <c r="P39" s="48">
        <v>8187</v>
      </c>
      <c r="Q39" s="48">
        <v>6557</v>
      </c>
      <c r="R39" s="48">
        <v>5687</v>
      </c>
      <c r="S39" s="48">
        <v>5425</v>
      </c>
      <c r="T39" s="48">
        <v>4973</v>
      </c>
      <c r="U39" s="48">
        <v>4523.6432</v>
      </c>
      <c r="V39" s="48">
        <v>3854.220092026</v>
      </c>
      <c r="W39" s="48">
        <v>3147.093168</v>
      </c>
      <c r="X39" s="48">
        <v>2949.9562880000003</v>
      </c>
      <c r="Y39" s="48">
        <v>2790.166768</v>
      </c>
      <c r="Z39" s="48">
        <v>2548.4100479999997</v>
      </c>
      <c r="AA39" s="48">
        <v>1804.2764</v>
      </c>
      <c r="AB39" s="48">
        <v>2376.9667520000003</v>
      </c>
      <c r="AC39" s="48">
        <v>2706.187232</v>
      </c>
    </row>
    <row r="40" spans="2:29" ht="13.5">
      <c r="B40" s="15" t="s">
        <v>81</v>
      </c>
      <c r="C40" s="24">
        <v>24500</v>
      </c>
      <c r="D40" s="24">
        <v>26249</v>
      </c>
      <c r="E40" s="24">
        <v>26340</v>
      </c>
      <c r="F40" s="24">
        <v>25128</v>
      </c>
      <c r="G40" s="24">
        <v>19019.2</v>
      </c>
      <c r="H40" s="24">
        <v>20616</v>
      </c>
      <c r="I40" s="24">
        <v>17084</v>
      </c>
      <c r="J40" s="46">
        <v>15251</v>
      </c>
      <c r="K40" s="46">
        <v>12749</v>
      </c>
      <c r="L40" s="46">
        <v>12665</v>
      </c>
      <c r="M40" s="46">
        <v>11905</v>
      </c>
      <c r="N40" s="48">
        <v>10421</v>
      </c>
      <c r="O40" s="48">
        <v>9856</v>
      </c>
      <c r="P40" s="48">
        <v>8983</v>
      </c>
      <c r="Q40" s="48">
        <v>8687</v>
      </c>
      <c r="R40" s="48">
        <v>7114</v>
      </c>
      <c r="S40" s="48">
        <v>7115</v>
      </c>
      <c r="T40" s="48">
        <v>5924</v>
      </c>
      <c r="U40" s="48">
        <v>5706.38133333333</v>
      </c>
      <c r="V40" s="48">
        <v>5040.133435584</v>
      </c>
      <c r="W40" s="48">
        <v>4884.103520000001</v>
      </c>
      <c r="X40" s="48">
        <v>4901.173653333333</v>
      </c>
      <c r="Y40" s="48">
        <v>5614.740853333333</v>
      </c>
      <c r="Z40" s="48">
        <v>5079.56672</v>
      </c>
      <c r="AA40" s="48">
        <v>4491.862666666667</v>
      </c>
      <c r="AB40" s="48">
        <v>5261.18528</v>
      </c>
      <c r="AC40" s="48">
        <v>6141.652480000001</v>
      </c>
    </row>
    <row r="41" spans="2:29" ht="13.5">
      <c r="B41" s="15" t="s">
        <v>82</v>
      </c>
      <c r="C41" s="24">
        <v>117228</v>
      </c>
      <c r="D41" s="24">
        <v>131126</v>
      </c>
      <c r="E41" s="24">
        <v>136517</v>
      </c>
      <c r="F41" s="24">
        <v>122178</v>
      </c>
      <c r="G41" s="24">
        <v>114920</v>
      </c>
      <c r="H41" s="24">
        <v>120196</v>
      </c>
      <c r="I41" s="24">
        <v>124049</v>
      </c>
      <c r="J41" s="46">
        <v>137287</v>
      </c>
      <c r="K41" s="46">
        <v>143361</v>
      </c>
      <c r="L41" s="46">
        <v>143540</v>
      </c>
      <c r="M41" s="46">
        <v>154104</v>
      </c>
      <c r="N41" s="48">
        <v>201317</v>
      </c>
      <c r="O41" s="48">
        <v>210999</v>
      </c>
      <c r="P41" s="48">
        <v>218306</v>
      </c>
      <c r="Q41" s="48">
        <v>215246</v>
      </c>
      <c r="R41" s="48">
        <v>225336</v>
      </c>
      <c r="S41" s="48">
        <v>244712</v>
      </c>
      <c r="T41" s="48">
        <v>232256</v>
      </c>
      <c r="U41" s="48">
        <v>237578.008</v>
      </c>
      <c r="V41" s="48">
        <v>249681.802147264</v>
      </c>
      <c r="W41" s="48">
        <v>256979.17392</v>
      </c>
      <c r="X41" s="48">
        <v>255583.64672</v>
      </c>
      <c r="Y41" s="48">
        <v>246464.55792</v>
      </c>
      <c r="Z41" s="48">
        <v>260980.90112</v>
      </c>
      <c r="AA41" s="48">
        <v>249931.11599999998</v>
      </c>
      <c r="AB41" s="48">
        <v>273815.89088</v>
      </c>
      <c r="AC41" s="48">
        <v>309577.70208</v>
      </c>
    </row>
    <row r="42" spans="2:29" ht="13.5">
      <c r="B42" s="15" t="s">
        <v>83</v>
      </c>
      <c r="C42" s="24">
        <v>152809</v>
      </c>
      <c r="D42" s="24">
        <v>141065</v>
      </c>
      <c r="E42" s="24">
        <v>149101</v>
      </c>
      <c r="F42" s="24">
        <v>159710</v>
      </c>
      <c r="G42" s="24">
        <v>158729</v>
      </c>
      <c r="H42" s="24">
        <v>147293</v>
      </c>
      <c r="I42" s="24">
        <v>134968</v>
      </c>
      <c r="J42" s="46">
        <v>125645</v>
      </c>
      <c r="K42" s="46">
        <v>118062</v>
      </c>
      <c r="L42" s="46">
        <v>122516</v>
      </c>
      <c r="M42" s="46">
        <v>130790</v>
      </c>
      <c r="N42" s="48">
        <v>131690</v>
      </c>
      <c r="O42" s="48">
        <v>136643</v>
      </c>
      <c r="P42" s="48">
        <v>152540</v>
      </c>
      <c r="Q42" s="48">
        <v>156500</v>
      </c>
      <c r="R42" s="48">
        <v>140382</v>
      </c>
      <c r="S42" s="48">
        <v>157045</v>
      </c>
      <c r="T42" s="48">
        <v>171062.353236202</v>
      </c>
      <c r="U42" s="48">
        <v>175910.122666208</v>
      </c>
      <c r="V42" s="48">
        <v>187068.537347603</v>
      </c>
      <c r="W42" s="48">
        <v>182046.6436795707</v>
      </c>
      <c r="X42" s="48">
        <v>194930.2096</v>
      </c>
      <c r="Y42" s="48">
        <v>192266.2256</v>
      </c>
      <c r="Z42" s="48">
        <v>208428.00160000002</v>
      </c>
      <c r="AA42" s="48">
        <v>251652.88</v>
      </c>
      <c r="AB42" s="48">
        <v>254072.5584</v>
      </c>
      <c r="AC42" s="48">
        <v>277481.57440000004</v>
      </c>
    </row>
    <row r="43" spans="2:29" ht="13.5">
      <c r="B43" s="15" t="s">
        <v>84</v>
      </c>
      <c r="C43" s="24">
        <v>165118</v>
      </c>
      <c r="D43" s="24">
        <v>177186</v>
      </c>
      <c r="E43" s="24">
        <v>199850</v>
      </c>
      <c r="F43" s="24">
        <v>197285</v>
      </c>
      <c r="G43" s="24">
        <v>202257</v>
      </c>
      <c r="H43" s="24">
        <v>206456</v>
      </c>
      <c r="I43" s="24">
        <v>206178</v>
      </c>
      <c r="J43" s="46">
        <v>200915</v>
      </c>
      <c r="K43" s="46">
        <v>187103</v>
      </c>
      <c r="L43" s="46">
        <v>210485</v>
      </c>
      <c r="M43" s="46">
        <v>220745</v>
      </c>
      <c r="N43" s="48">
        <v>230188</v>
      </c>
      <c r="O43" s="48">
        <v>229930</v>
      </c>
      <c r="P43" s="48">
        <v>244350</v>
      </c>
      <c r="Q43" s="48">
        <v>250548</v>
      </c>
      <c r="R43" s="48">
        <v>228871</v>
      </c>
      <c r="S43" s="48">
        <v>262498</v>
      </c>
      <c r="T43" s="48">
        <v>257888</v>
      </c>
      <c r="U43" s="48">
        <v>264970.76</v>
      </c>
      <c r="V43" s="48">
        <v>266816.75268408</v>
      </c>
      <c r="W43" s="48">
        <v>276481.21739999996</v>
      </c>
      <c r="X43" s="48">
        <v>321381.5584</v>
      </c>
      <c r="Y43" s="48">
        <v>333427.1974</v>
      </c>
      <c r="Z43" s="48">
        <v>312814.1264</v>
      </c>
      <c r="AA43" s="48">
        <v>315189.895</v>
      </c>
      <c r="AB43" s="48">
        <v>347911.8636</v>
      </c>
      <c r="AC43" s="48">
        <v>385567.6276</v>
      </c>
    </row>
    <row r="44" spans="2:29" ht="13.5">
      <c r="B44" s="15" t="s">
        <v>66</v>
      </c>
      <c r="C44" s="24">
        <v>89993</v>
      </c>
      <c r="D44" s="24">
        <v>95948</v>
      </c>
      <c r="E44" s="24">
        <v>107399</v>
      </c>
      <c r="F44" s="24">
        <v>107954</v>
      </c>
      <c r="G44" s="24">
        <v>92599</v>
      </c>
      <c r="H44" s="24">
        <v>137386</v>
      </c>
      <c r="I44" s="24">
        <v>143958</v>
      </c>
      <c r="J44" s="46">
        <v>157098</v>
      </c>
      <c r="K44" s="46">
        <v>122265</v>
      </c>
      <c r="L44" s="46">
        <v>128767</v>
      </c>
      <c r="M44" s="46">
        <v>136242</v>
      </c>
      <c r="N44" s="48">
        <v>144412</v>
      </c>
      <c r="O44" s="48">
        <v>151049</v>
      </c>
      <c r="P44" s="48">
        <v>164626</v>
      </c>
      <c r="Q44" s="48">
        <v>159667</v>
      </c>
      <c r="R44" s="48">
        <v>159968</v>
      </c>
      <c r="S44" s="48">
        <v>164501</v>
      </c>
      <c r="T44" s="48">
        <v>176845</v>
      </c>
      <c r="U44" s="48">
        <v>188967.626666667</v>
      </c>
      <c r="V44" s="48">
        <v>182927.66871168</v>
      </c>
      <c r="W44" s="48">
        <v>160991.0704</v>
      </c>
      <c r="X44" s="48">
        <v>183511.47306666666</v>
      </c>
      <c r="Y44" s="48">
        <v>176584.81706666667</v>
      </c>
      <c r="Z44" s="48">
        <v>180300.3344</v>
      </c>
      <c r="AA44" s="48">
        <v>190521.25333333333</v>
      </c>
      <c r="AB44" s="48">
        <v>229188.7056</v>
      </c>
      <c r="AC44" s="48">
        <v>232467.0496</v>
      </c>
    </row>
    <row r="45" spans="10:14" ht="14.25" customHeight="1">
      <c r="J45" s="10"/>
      <c r="K45" s="10"/>
      <c r="N45" s="50"/>
    </row>
    <row r="46" spans="10:14" ht="13.5">
      <c r="J46" s="10"/>
      <c r="K46" s="10"/>
      <c r="N46" s="50"/>
    </row>
    <row r="47" spans="2:29" ht="13.5">
      <c r="B47" s="63" t="s">
        <v>131</v>
      </c>
      <c r="C47" s="79">
        <v>1997</v>
      </c>
      <c r="D47" s="79">
        <v>1998</v>
      </c>
      <c r="E47" s="79">
        <v>1999</v>
      </c>
      <c r="F47" s="79">
        <v>2000</v>
      </c>
      <c r="G47" s="79">
        <v>2001</v>
      </c>
      <c r="H47" s="79">
        <v>2002</v>
      </c>
      <c r="I47" s="79">
        <v>2003</v>
      </c>
      <c r="J47" s="80">
        <v>2004</v>
      </c>
      <c r="K47" s="80">
        <v>2005</v>
      </c>
      <c r="L47" s="80">
        <v>2006</v>
      </c>
      <c r="M47" s="80">
        <v>2007</v>
      </c>
      <c r="N47" s="80">
        <v>2008</v>
      </c>
      <c r="O47" s="80">
        <v>2009</v>
      </c>
      <c r="P47" s="80">
        <f aca="true" t="shared" si="2" ref="P47:U47">P8</f>
        <v>2010</v>
      </c>
      <c r="Q47" s="80">
        <f t="shared" si="2"/>
        <v>2011</v>
      </c>
      <c r="R47" s="80">
        <f t="shared" si="2"/>
        <v>2012</v>
      </c>
      <c r="S47" s="80">
        <f t="shared" si="2"/>
        <v>2013</v>
      </c>
      <c r="T47" s="80">
        <f t="shared" si="2"/>
        <v>2014</v>
      </c>
      <c r="U47" s="80">
        <f t="shared" si="2"/>
        <v>2015</v>
      </c>
      <c r="V47" s="80">
        <f>V8</f>
        <v>2016</v>
      </c>
      <c r="W47" s="80">
        <f>W8</f>
        <v>2017</v>
      </c>
      <c r="X47" s="80">
        <v>2018</v>
      </c>
      <c r="Y47" s="80">
        <f>X47+1</f>
        <v>2019</v>
      </c>
      <c r="Z47" s="80">
        <f>Y47+1</f>
        <v>2020</v>
      </c>
      <c r="AA47" s="80">
        <f>Z47+1</f>
        <v>2021</v>
      </c>
      <c r="AB47" s="80">
        <f>AA47+1</f>
        <v>2022</v>
      </c>
      <c r="AC47" s="80">
        <f>AB47+1</f>
        <v>2023</v>
      </c>
    </row>
    <row r="48" spans="2:29" ht="13.5">
      <c r="B48" s="15" t="s">
        <v>76</v>
      </c>
      <c r="C48" s="24">
        <v>6217</v>
      </c>
      <c r="D48" s="24">
        <v>6944.8</v>
      </c>
      <c r="E48" s="24">
        <v>7853</v>
      </c>
      <c r="F48" s="88">
        <v>7832.168</v>
      </c>
      <c r="G48" s="88">
        <v>8014.3</v>
      </c>
      <c r="H48" s="88">
        <v>8231.6</v>
      </c>
      <c r="I48" s="88">
        <v>8490.5</v>
      </c>
      <c r="J48" s="46">
        <v>8847</v>
      </c>
      <c r="K48" s="46">
        <v>8626.8</v>
      </c>
      <c r="L48" s="46">
        <v>9714.2</v>
      </c>
      <c r="M48" s="46">
        <v>10293.6</v>
      </c>
      <c r="N48" s="48">
        <v>11103.5</v>
      </c>
      <c r="O48" s="48">
        <v>11545.1</v>
      </c>
      <c r="P48" s="48">
        <v>12249.3</v>
      </c>
      <c r="Q48" s="48">
        <v>11831.9</v>
      </c>
      <c r="R48" s="48">
        <v>12032.8</v>
      </c>
      <c r="S48" s="48">
        <v>12580.5</v>
      </c>
      <c r="T48" s="48">
        <v>12623.9756990969</v>
      </c>
      <c r="U48" s="48">
        <v>11956.7551357131</v>
      </c>
      <c r="V48" s="48">
        <v>12755.754436418</v>
      </c>
      <c r="W48" s="48">
        <v>13878.920128694614</v>
      </c>
      <c r="X48" s="48">
        <v>15161.339619238015</v>
      </c>
      <c r="Y48" s="48">
        <v>15832.677050750515</v>
      </c>
      <c r="Z48" s="48">
        <v>15502.439866948975</v>
      </c>
      <c r="AA48" s="48">
        <v>16417.970641978663</v>
      </c>
      <c r="AB48" s="48">
        <v>18490.436763405316</v>
      </c>
      <c r="AC48" s="48">
        <v>22049.628682232047</v>
      </c>
    </row>
    <row r="49" spans="2:29" ht="13.5">
      <c r="B49" s="15" t="s">
        <v>77</v>
      </c>
      <c r="C49" s="24">
        <v>898.8</v>
      </c>
      <c r="D49" s="24">
        <v>956.1</v>
      </c>
      <c r="E49" s="24">
        <v>1046.3</v>
      </c>
      <c r="F49" s="88">
        <v>1036.389</v>
      </c>
      <c r="G49" s="88">
        <v>1203.3</v>
      </c>
      <c r="H49" s="88">
        <v>1319.8</v>
      </c>
      <c r="I49" s="88">
        <v>1520.7</v>
      </c>
      <c r="J49" s="24">
        <v>1716.4</v>
      </c>
      <c r="K49" s="24">
        <v>1622.6</v>
      </c>
      <c r="L49" s="24">
        <v>1997.8</v>
      </c>
      <c r="M49" s="24">
        <v>2035</v>
      </c>
      <c r="N49" s="87">
        <v>1940.3</v>
      </c>
      <c r="O49" s="87">
        <v>1922.6</v>
      </c>
      <c r="P49" s="87">
        <v>1874.4</v>
      </c>
      <c r="Q49" s="87">
        <v>1837.2</v>
      </c>
      <c r="R49" s="87">
        <v>1889.2</v>
      </c>
      <c r="S49" s="87">
        <v>1950.4</v>
      </c>
      <c r="T49" s="87">
        <v>1871.22672052711</v>
      </c>
      <c r="U49" s="87">
        <v>1319.58204628393</v>
      </c>
      <c r="V49" s="87">
        <v>1136.098904063</v>
      </c>
      <c r="W49" s="87">
        <v>1227.235793328601</v>
      </c>
      <c r="X49" s="87">
        <v>1157.1966798513122</v>
      </c>
      <c r="Y49" s="87">
        <v>1290.8265800279776</v>
      </c>
      <c r="Z49" s="87">
        <v>1173.4909154312006</v>
      </c>
      <c r="AA49" s="87">
        <v>1215.8517696644105</v>
      </c>
      <c r="AB49" s="87">
        <v>1443.3068707258924</v>
      </c>
      <c r="AC49" s="87">
        <v>1584.721697515693</v>
      </c>
    </row>
    <row r="50" spans="2:29" ht="13.5">
      <c r="B50" s="15" t="s">
        <v>78</v>
      </c>
      <c r="C50" s="24">
        <v>71.2</v>
      </c>
      <c r="D50" s="24">
        <v>82.2</v>
      </c>
      <c r="E50" s="24">
        <v>100.3</v>
      </c>
      <c r="F50" s="88">
        <v>83.999</v>
      </c>
      <c r="G50" s="88">
        <v>79.9712255</v>
      </c>
      <c r="H50" s="88">
        <v>88.50400477177777</v>
      </c>
      <c r="I50" s="88">
        <v>102.7</v>
      </c>
      <c r="J50" s="27">
        <v>110.3</v>
      </c>
      <c r="K50" s="27">
        <v>100.8</v>
      </c>
      <c r="L50" s="27">
        <v>95</v>
      </c>
      <c r="M50" s="27">
        <v>95.5</v>
      </c>
      <c r="N50" s="89">
        <v>97.1</v>
      </c>
      <c r="O50" s="89">
        <v>79.4</v>
      </c>
      <c r="P50" s="89">
        <v>67.1</v>
      </c>
      <c r="Q50" s="89">
        <v>72.1</v>
      </c>
      <c r="R50" s="89">
        <v>69.7</v>
      </c>
      <c r="S50" s="89">
        <v>69</v>
      </c>
      <c r="T50" s="89">
        <v>55.6700488151529</v>
      </c>
      <c r="U50" s="89">
        <v>47.7510412103987</v>
      </c>
      <c r="V50" s="89">
        <v>42.049639632</v>
      </c>
      <c r="W50" s="89">
        <v>38.94981125409855</v>
      </c>
      <c r="X50" s="89">
        <v>43.88194402219292</v>
      </c>
      <c r="Y50" s="89">
        <v>50.117116598413006</v>
      </c>
      <c r="Z50" s="89">
        <v>55.412940768714726</v>
      </c>
      <c r="AA50" s="89">
        <v>58.943539796359204</v>
      </c>
      <c r="AB50" s="89">
        <v>41.66617652562963</v>
      </c>
      <c r="AC50" s="89">
        <v>45.5923779460691</v>
      </c>
    </row>
    <row r="51" spans="2:29" ht="13.5">
      <c r="B51" s="15" t="s">
        <v>79</v>
      </c>
      <c r="C51" s="24">
        <v>1618.2</v>
      </c>
      <c r="D51" s="24">
        <v>1766.7</v>
      </c>
      <c r="E51" s="24">
        <v>1949.7</v>
      </c>
      <c r="F51" s="88">
        <v>1939.926</v>
      </c>
      <c r="G51" s="88">
        <v>2000.8778928898205</v>
      </c>
      <c r="H51" s="88">
        <v>1957.9742189748827</v>
      </c>
      <c r="I51" s="88">
        <v>1948.6</v>
      </c>
      <c r="J51" s="27">
        <v>2087</v>
      </c>
      <c r="K51" s="27">
        <v>1999.8</v>
      </c>
      <c r="L51" s="27">
        <v>2244.6</v>
      </c>
      <c r="M51" s="27">
        <v>2303.5</v>
      </c>
      <c r="N51" s="89">
        <v>2417.5</v>
      </c>
      <c r="O51" s="89">
        <v>2435.2</v>
      </c>
      <c r="P51" s="89">
        <v>2626.2</v>
      </c>
      <c r="Q51" s="89">
        <v>2507.6</v>
      </c>
      <c r="R51" s="89">
        <v>2382.3</v>
      </c>
      <c r="S51" s="89">
        <v>2509.4</v>
      </c>
      <c r="T51" s="89">
        <v>2476.92492290284</v>
      </c>
      <c r="U51" s="89">
        <v>2456.56184227786</v>
      </c>
      <c r="V51" s="89">
        <v>2640.307450224</v>
      </c>
      <c r="W51" s="89">
        <v>2731.9712473838736</v>
      </c>
      <c r="X51" s="89">
        <v>2877.441052383895</v>
      </c>
      <c r="Y51" s="89">
        <v>2902.821849906121</v>
      </c>
      <c r="Z51" s="89">
        <v>2649.306420258568</v>
      </c>
      <c r="AA51" s="89">
        <v>2896.8526582126133</v>
      </c>
      <c r="AB51" s="89">
        <v>3082.5553135392306</v>
      </c>
      <c r="AC51" s="89">
        <v>3508.066046913023</v>
      </c>
    </row>
    <row r="52" spans="2:29" ht="13.5">
      <c r="B52" s="15" t="s">
        <v>57</v>
      </c>
      <c r="C52" s="24">
        <v>119.9</v>
      </c>
      <c r="D52" s="24">
        <v>117.6</v>
      </c>
      <c r="E52" s="24">
        <v>140.8</v>
      </c>
      <c r="F52" s="88">
        <v>114.747</v>
      </c>
      <c r="G52" s="88">
        <v>112.9242969999998</v>
      </c>
      <c r="H52" s="88">
        <v>130.1095286597648</v>
      </c>
      <c r="I52" s="88">
        <v>149.5</v>
      </c>
      <c r="J52" s="46">
        <v>116.2</v>
      </c>
      <c r="K52" s="46">
        <v>130.9</v>
      </c>
      <c r="L52" s="46">
        <v>153.6</v>
      </c>
      <c r="M52" s="46">
        <v>154.2</v>
      </c>
      <c r="N52" s="48">
        <v>191.7</v>
      </c>
      <c r="O52" s="48">
        <v>201.3</v>
      </c>
      <c r="P52" s="48">
        <v>207.7</v>
      </c>
      <c r="Q52" s="48">
        <v>207.1</v>
      </c>
      <c r="R52" s="48">
        <v>203.5</v>
      </c>
      <c r="S52" s="48">
        <v>220.3</v>
      </c>
      <c r="T52" s="48">
        <v>221.269916580995</v>
      </c>
      <c r="U52" s="48">
        <v>194.72224163283</v>
      </c>
      <c r="V52" s="48">
        <v>196.176414379</v>
      </c>
      <c r="W52" s="48">
        <v>225.16202558953506</v>
      </c>
      <c r="X52" s="48">
        <v>278.092469043585</v>
      </c>
      <c r="Y52" s="48">
        <v>266.3292258441743</v>
      </c>
      <c r="Z52" s="48">
        <v>400.1080575870096</v>
      </c>
      <c r="AA52" s="48">
        <v>275.64287647593477</v>
      </c>
      <c r="AB52" s="48">
        <v>314.0107152574311</v>
      </c>
      <c r="AC52" s="48">
        <v>285.96684758238604</v>
      </c>
    </row>
    <row r="53" spans="2:29" ht="13.5">
      <c r="B53" s="15" t="s">
        <v>80</v>
      </c>
      <c r="C53" s="24">
        <v>313.9</v>
      </c>
      <c r="D53" s="24">
        <v>382.5</v>
      </c>
      <c r="E53" s="24">
        <v>452.4</v>
      </c>
      <c r="F53" s="88">
        <v>490.107</v>
      </c>
      <c r="G53" s="88">
        <v>427.9608589999968</v>
      </c>
      <c r="H53" s="88">
        <v>483.7489319735127</v>
      </c>
      <c r="I53" s="88">
        <v>437.4</v>
      </c>
      <c r="J53" s="46">
        <v>366.6</v>
      </c>
      <c r="K53" s="46">
        <v>304.9</v>
      </c>
      <c r="L53" s="46">
        <v>292</v>
      </c>
      <c r="M53" s="46">
        <v>277.5</v>
      </c>
      <c r="N53" s="48">
        <v>300.8</v>
      </c>
      <c r="O53" s="48">
        <v>313.6</v>
      </c>
      <c r="P53" s="48">
        <v>287.4</v>
      </c>
      <c r="Q53" s="48">
        <v>218.9</v>
      </c>
      <c r="R53" s="48">
        <v>214.2</v>
      </c>
      <c r="S53" s="48">
        <v>252.8</v>
      </c>
      <c r="T53" s="48">
        <v>192.079646086807</v>
      </c>
      <c r="U53" s="48">
        <v>168.511310247106</v>
      </c>
      <c r="V53" s="48">
        <v>141.65397763</v>
      </c>
      <c r="W53" s="48">
        <v>128.70785007181718</v>
      </c>
      <c r="X53" s="48">
        <v>121.77996405712668</v>
      </c>
      <c r="Y53" s="48">
        <v>134.5963927207346</v>
      </c>
      <c r="Z53" s="48">
        <v>104.2841681353503</v>
      </c>
      <c r="AA53" s="48">
        <v>68.83660325226907</v>
      </c>
      <c r="AB53" s="48">
        <v>122.80734853914598</v>
      </c>
      <c r="AC53" s="48">
        <v>124.042723052078</v>
      </c>
    </row>
    <row r="54" spans="2:29" ht="13.5">
      <c r="B54" s="15" t="s">
        <v>81</v>
      </c>
      <c r="C54" s="24">
        <v>183.2</v>
      </c>
      <c r="D54" s="24">
        <v>204.7</v>
      </c>
      <c r="E54" s="24">
        <v>211.7</v>
      </c>
      <c r="F54" s="88">
        <v>215.52</v>
      </c>
      <c r="G54" s="88">
        <v>178.01923599999697</v>
      </c>
      <c r="H54" s="88">
        <v>192.11550192395558</v>
      </c>
      <c r="I54" s="88">
        <v>168.1</v>
      </c>
      <c r="J54" s="46">
        <v>152.5</v>
      </c>
      <c r="K54" s="46">
        <v>128.9</v>
      </c>
      <c r="L54" s="46">
        <v>133.2</v>
      </c>
      <c r="M54" s="46">
        <v>137.4</v>
      </c>
      <c r="N54" s="48">
        <v>128.2</v>
      </c>
      <c r="O54" s="48">
        <v>133.5</v>
      </c>
      <c r="P54" s="48">
        <v>123.3</v>
      </c>
      <c r="Q54" s="48">
        <v>115.2</v>
      </c>
      <c r="R54" s="48">
        <v>98.4</v>
      </c>
      <c r="S54" s="48">
        <v>87</v>
      </c>
      <c r="T54" s="48">
        <v>79.4240791475322</v>
      </c>
      <c r="U54" s="48">
        <v>77.6866209480285</v>
      </c>
      <c r="V54" s="48">
        <v>81.554477374</v>
      </c>
      <c r="W54" s="48">
        <v>88.78108835451391</v>
      </c>
      <c r="X54" s="48">
        <v>96.39579648576736</v>
      </c>
      <c r="Y54" s="48">
        <v>126.50901799240218</v>
      </c>
      <c r="Z54" s="48">
        <v>105.82605388393577</v>
      </c>
      <c r="AA54" s="48">
        <v>86.83530607592198</v>
      </c>
      <c r="AB54" s="48">
        <v>125.34639853072572</v>
      </c>
      <c r="AC54" s="48">
        <v>196.64701799581545</v>
      </c>
    </row>
    <row r="55" spans="2:29" ht="13.5">
      <c r="B55" s="15" t="s">
        <v>82</v>
      </c>
      <c r="C55" s="24">
        <v>329.9</v>
      </c>
      <c r="D55" s="24">
        <v>376.3</v>
      </c>
      <c r="E55" s="24">
        <v>456.1</v>
      </c>
      <c r="F55" s="88">
        <v>425.765</v>
      </c>
      <c r="G55" s="88">
        <v>412.60475482991075</v>
      </c>
      <c r="H55" s="88">
        <v>446.79418205661125</v>
      </c>
      <c r="I55" s="88">
        <v>487.3</v>
      </c>
      <c r="J55" s="46">
        <v>528.9</v>
      </c>
      <c r="K55" s="46">
        <v>571.7</v>
      </c>
      <c r="L55" s="46">
        <v>626</v>
      </c>
      <c r="M55" s="46">
        <v>679.9</v>
      </c>
      <c r="N55" s="48">
        <v>913.5</v>
      </c>
      <c r="O55" s="48">
        <v>1069.1</v>
      </c>
      <c r="P55" s="48">
        <v>1165.1</v>
      </c>
      <c r="Q55" s="48">
        <v>1188.1</v>
      </c>
      <c r="R55" s="48">
        <v>1311.8</v>
      </c>
      <c r="S55" s="48">
        <v>1409.5</v>
      </c>
      <c r="T55" s="48">
        <v>1413.43210852153</v>
      </c>
      <c r="U55" s="48">
        <v>1361.08178492052</v>
      </c>
      <c r="V55" s="48">
        <v>1471.146694841</v>
      </c>
      <c r="W55" s="48">
        <v>1584.249618942105</v>
      </c>
      <c r="X55" s="48">
        <v>1617.9421538693198</v>
      </c>
      <c r="Y55" s="48">
        <v>1593.2205910805935</v>
      </c>
      <c r="Z55" s="48">
        <v>1683.7532472702135</v>
      </c>
      <c r="AA55" s="48">
        <v>1589.0848721890409</v>
      </c>
      <c r="AB55" s="48">
        <v>1748.714082406844</v>
      </c>
      <c r="AC55" s="48">
        <v>2094.4640437700255</v>
      </c>
    </row>
    <row r="56" spans="2:29" ht="13.5">
      <c r="B56" s="15" t="s">
        <v>83</v>
      </c>
      <c r="C56" s="24">
        <v>179</v>
      </c>
      <c r="D56" s="24">
        <v>199.9</v>
      </c>
      <c r="E56" s="24">
        <v>273.9</v>
      </c>
      <c r="F56" s="88">
        <v>291.802</v>
      </c>
      <c r="G56" s="88">
        <v>367.30608108983</v>
      </c>
      <c r="H56" s="88">
        <v>370.3069041049174</v>
      </c>
      <c r="I56" s="88">
        <v>380.1</v>
      </c>
      <c r="J56" s="46">
        <v>377.3</v>
      </c>
      <c r="K56" s="46">
        <v>382.3</v>
      </c>
      <c r="L56" s="46">
        <v>421.3</v>
      </c>
      <c r="M56" s="46">
        <v>452</v>
      </c>
      <c r="N56" s="48">
        <v>507.8</v>
      </c>
      <c r="O56" s="48">
        <v>529.9</v>
      </c>
      <c r="P56" s="48">
        <v>585.4</v>
      </c>
      <c r="Q56" s="48">
        <v>566.6</v>
      </c>
      <c r="R56" s="48">
        <v>436.5</v>
      </c>
      <c r="S56" s="48">
        <v>474.3</v>
      </c>
      <c r="T56" s="48">
        <v>516.955309799232</v>
      </c>
      <c r="U56" s="48">
        <v>509.457982472684</v>
      </c>
      <c r="V56" s="48">
        <v>679.941740927</v>
      </c>
      <c r="W56" s="48">
        <v>713.8624310391797</v>
      </c>
      <c r="X56" s="48">
        <v>810.0867518377427</v>
      </c>
      <c r="Y56" s="48">
        <v>863.9407395369561</v>
      </c>
      <c r="Z56" s="48">
        <v>850.7535954337144</v>
      </c>
      <c r="AA56" s="48">
        <v>1149.755321636681</v>
      </c>
      <c r="AB56" s="48">
        <v>1007.3590694603269</v>
      </c>
      <c r="AC56" s="48">
        <v>1183.8289694558948</v>
      </c>
    </row>
    <row r="57" spans="2:29" ht="13.5">
      <c r="B57" s="15" t="s">
        <v>84</v>
      </c>
      <c r="C57" s="24">
        <v>2284.6</v>
      </c>
      <c r="D57" s="24">
        <v>2622.2</v>
      </c>
      <c r="E57" s="24">
        <v>2926.8</v>
      </c>
      <c r="F57" s="88">
        <v>2958.753</v>
      </c>
      <c r="G57" s="88">
        <v>2962.147627119763</v>
      </c>
      <c r="H57" s="88">
        <v>2954.4960562765887</v>
      </c>
      <c r="I57" s="88">
        <v>2996.7</v>
      </c>
      <c r="J57" s="46">
        <v>3064</v>
      </c>
      <c r="K57" s="46">
        <v>3078.3</v>
      </c>
      <c r="L57" s="46">
        <v>3411.8</v>
      </c>
      <c r="M57" s="46">
        <v>3771.6</v>
      </c>
      <c r="N57" s="48">
        <v>4183.5</v>
      </c>
      <c r="O57" s="48">
        <v>4332.4</v>
      </c>
      <c r="P57" s="48">
        <v>4678.7</v>
      </c>
      <c r="Q57" s="48">
        <v>4549.4</v>
      </c>
      <c r="R57" s="48">
        <v>4781.9</v>
      </c>
      <c r="S57" s="48">
        <v>5004.7</v>
      </c>
      <c r="T57" s="48">
        <v>5163.91920476443</v>
      </c>
      <c r="U57" s="48">
        <v>5167.80498455664</v>
      </c>
      <c r="V57" s="48">
        <v>5704.806305806</v>
      </c>
      <c r="W57" s="48">
        <v>6408.954040429475</v>
      </c>
      <c r="X57" s="48">
        <v>7311.032943367964</v>
      </c>
      <c r="Y57" s="48">
        <v>7804.632602453082</v>
      </c>
      <c r="Z57" s="48">
        <v>7376.52975679284</v>
      </c>
      <c r="AA57" s="48">
        <v>7809.764515100663</v>
      </c>
      <c r="AB57" s="48">
        <v>9064.497835379892</v>
      </c>
      <c r="AC57" s="48">
        <v>11046.990298247618</v>
      </c>
    </row>
    <row r="58" spans="2:29" ht="13.5">
      <c r="B58" s="15" t="s">
        <v>66</v>
      </c>
      <c r="C58" s="24">
        <v>218.4</v>
      </c>
      <c r="D58" s="24">
        <v>264.8</v>
      </c>
      <c r="E58" s="24">
        <v>295</v>
      </c>
      <c r="F58" s="88">
        <v>355.186</v>
      </c>
      <c r="G58" s="88">
        <v>269.12285099994835</v>
      </c>
      <c r="H58" s="88">
        <v>287.7990068026624</v>
      </c>
      <c r="I58" s="88">
        <v>299.3</v>
      </c>
      <c r="J58" s="46">
        <v>7</v>
      </c>
      <c r="K58" s="46">
        <v>306.6</v>
      </c>
      <c r="L58" s="46">
        <v>338.8</v>
      </c>
      <c r="M58" s="46">
        <v>387</v>
      </c>
      <c r="N58" s="48">
        <v>423.2</v>
      </c>
      <c r="O58" s="48">
        <v>528.2</v>
      </c>
      <c r="P58" s="48">
        <v>634</v>
      </c>
      <c r="Q58" s="48">
        <v>569.8</v>
      </c>
      <c r="R58" s="48">
        <v>644.7</v>
      </c>
      <c r="S58" s="48">
        <v>602.9</v>
      </c>
      <c r="T58" s="48">
        <v>633.073741951232</v>
      </c>
      <c r="U58" s="48">
        <v>653.595281163127</v>
      </c>
      <c r="V58" s="48">
        <v>662.018831542</v>
      </c>
      <c r="W58" s="48">
        <v>731.0462223014172</v>
      </c>
      <c r="X58" s="48">
        <v>847.4898643191119</v>
      </c>
      <c r="Y58" s="48">
        <v>799.6829345900601</v>
      </c>
      <c r="Z58" s="48">
        <v>1102.9747113874296</v>
      </c>
      <c r="AA58" s="48">
        <v>1266.4031795747712</v>
      </c>
      <c r="AB58" s="48">
        <v>1540.1729530401956</v>
      </c>
      <c r="AC58" s="48">
        <v>1979.308659753445</v>
      </c>
    </row>
    <row r="61" spans="2:4" ht="13.5">
      <c r="B61" s="34" t="str">
        <f>'Tab 1'!B46</f>
        <v>Kilde: Finans Norge Skadestatistikk for landbasert forsikring, 4. kv. 2023</v>
      </c>
      <c r="C61" s="26"/>
      <c r="D61" s="9"/>
    </row>
    <row r="62" spans="2:4" ht="13.5">
      <c r="B62" s="28" t="str">
        <f>'Tab 1'!B47</f>
        <v>Source: Finance Norway Non life claims statistics 2023</v>
      </c>
      <c r="C62" s="28"/>
      <c r="D62" s="9"/>
    </row>
  </sheetData>
  <sheetProtection/>
  <printOptions/>
  <pageMargins left="0.7480314960629921" right="0.7480314960629921" top="0.984251968503937" bottom="0.76" header="0.5118110236220472" footer="0.5118110236220472"/>
  <pageSetup fitToWidth="2" horizontalDpi="600" verticalDpi="600" orientation="landscape" paperSize="9" scale="85" r:id="rId1"/>
  <rowBreaks count="1" manualBreakCount="1">
    <brk id="25" min="1" max="14" man="1"/>
  </rowBreaks>
  <colBreaks count="1" manualBreakCount="1">
    <brk id="9" min="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3"/>
  <sheetViews>
    <sheetView showGridLines="0" showRowColHeaders="0" zoomScale="80" zoomScaleNormal="80" zoomScalePageLayoutView="0" workbookViewId="0" topLeftCell="A1">
      <pane xSplit="2" topLeftCell="C1" activePane="topRight" state="frozen"/>
      <selection pane="topLeft" activeCell="C23" sqref="C23:AB26"/>
      <selection pane="topRight" activeCell="C1" sqref="C1"/>
    </sheetView>
  </sheetViews>
  <sheetFormatPr defaultColWidth="11.421875" defaultRowHeight="12.75"/>
  <cols>
    <col min="1" max="1" width="4.7109375" style="0" customWidth="1"/>
    <col min="2" max="2" width="48.28125" style="0" customWidth="1"/>
    <col min="3" max="24" width="12.7109375" style="0" customWidth="1"/>
  </cols>
  <sheetData>
    <row r="1" spans="2:24" ht="13.5" customHeight="1">
      <c r="B1" s="2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3.5" customHeight="1">
      <c r="B2" s="59" t="s">
        <v>109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2:24" ht="13.5" customHeight="1">
      <c r="B3" s="59" t="s">
        <v>119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2:24" ht="13.5" customHeight="1">
      <c r="B4" s="62" t="s">
        <v>120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2:24" ht="13.5" customHeight="1">
      <c r="B5" s="62" t="s">
        <v>121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2:24" ht="13.5" customHeight="1">
      <c r="B6" s="62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2:24" ht="13.5" customHeight="1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2:29" ht="13.5" customHeight="1">
      <c r="B8" s="63" t="s">
        <v>127</v>
      </c>
      <c r="C8" s="65">
        <v>1997</v>
      </c>
      <c r="D8" s="65">
        <v>1998</v>
      </c>
      <c r="E8" s="65">
        <v>1999</v>
      </c>
      <c r="F8" s="65">
        <v>2000</v>
      </c>
      <c r="G8" s="65">
        <v>2001</v>
      </c>
      <c r="H8" s="65">
        <v>2002</v>
      </c>
      <c r="I8" s="65">
        <v>2003</v>
      </c>
      <c r="J8" s="65">
        <v>2004</v>
      </c>
      <c r="K8" s="65">
        <v>2005</v>
      </c>
      <c r="L8" s="65">
        <v>2006</v>
      </c>
      <c r="M8" s="65">
        <v>2007</v>
      </c>
      <c r="N8" s="65">
        <v>2008</v>
      </c>
      <c r="O8" s="65">
        <v>2009</v>
      </c>
      <c r="P8" s="65">
        <v>2010</v>
      </c>
      <c r="Q8" s="65">
        <v>2011</v>
      </c>
      <c r="R8" s="65">
        <v>2012</v>
      </c>
      <c r="S8" s="65">
        <f>R8+1</f>
        <v>2013</v>
      </c>
      <c r="T8" s="65">
        <f>S8+1</f>
        <v>2014</v>
      </c>
      <c r="U8" s="65">
        <f>T8+1</f>
        <v>2015</v>
      </c>
      <c r="V8" s="65">
        <f>U8+1</f>
        <v>2016</v>
      </c>
      <c r="W8" s="65">
        <f>V8+1</f>
        <v>2017</v>
      </c>
      <c r="X8" s="65">
        <v>2018</v>
      </c>
      <c r="Y8" s="65">
        <v>2019</v>
      </c>
      <c r="Z8" s="65">
        <f>+Y8+1</f>
        <v>2020</v>
      </c>
      <c r="AA8" s="65">
        <f>+Z8+1</f>
        <v>2021</v>
      </c>
      <c r="AB8" s="65">
        <f>+AA8+1</f>
        <v>2022</v>
      </c>
      <c r="AC8" s="65">
        <f>+AB8+1</f>
        <v>2023</v>
      </c>
    </row>
    <row r="9" spans="2:29" ht="13.5" customHeight="1">
      <c r="B9" s="15" t="s">
        <v>68</v>
      </c>
      <c r="C9" s="24">
        <v>183212</v>
      </c>
      <c r="D9" s="24">
        <v>168473</v>
      </c>
      <c r="E9" s="24">
        <v>188208</v>
      </c>
      <c r="F9" s="24">
        <v>191933</v>
      </c>
      <c r="G9" s="24">
        <v>175253</v>
      </c>
      <c r="H9" s="24">
        <v>188285</v>
      </c>
      <c r="I9" s="24">
        <v>177289</v>
      </c>
      <c r="J9" s="48">
        <v>161985</v>
      </c>
      <c r="K9" s="48">
        <v>150705</v>
      </c>
      <c r="L9" s="48">
        <v>161100</v>
      </c>
      <c r="M9" s="48">
        <v>172279</v>
      </c>
      <c r="N9" s="48">
        <v>187575</v>
      </c>
      <c r="O9" s="48">
        <v>226437</v>
      </c>
      <c r="P9" s="48">
        <v>264139</v>
      </c>
      <c r="Q9" s="48">
        <v>263218</v>
      </c>
      <c r="R9" s="48">
        <v>243389</v>
      </c>
      <c r="S9" s="48">
        <v>279819</v>
      </c>
      <c r="T9" s="48">
        <v>296649</v>
      </c>
      <c r="U9" s="48">
        <v>305854.777466667</v>
      </c>
      <c r="V9" s="48">
        <v>334517.388356145</v>
      </c>
      <c r="W9" s="48">
        <v>312410.11965267966</v>
      </c>
      <c r="X9" s="48">
        <v>401911.93909904256</v>
      </c>
      <c r="Y9" s="48">
        <v>436422.0568025253</v>
      </c>
      <c r="Z9" s="48">
        <v>479818.33846073353</v>
      </c>
      <c r="AA9" s="48">
        <v>455343.2281054082</v>
      </c>
      <c r="AB9" s="48">
        <v>410835.95298472245</v>
      </c>
      <c r="AC9" s="48">
        <v>447459.5255934007</v>
      </c>
    </row>
    <row r="10" spans="2:29" ht="13.5" customHeight="1">
      <c r="B10" s="15" t="s">
        <v>57</v>
      </c>
      <c r="C10" s="24">
        <v>29291</v>
      </c>
      <c r="D10" s="24">
        <v>22455</v>
      </c>
      <c r="E10" s="24">
        <v>27595</v>
      </c>
      <c r="F10" s="24">
        <v>34354</v>
      </c>
      <c r="G10" s="24">
        <v>30255</v>
      </c>
      <c r="H10" s="24">
        <v>32704</v>
      </c>
      <c r="I10" s="24">
        <v>27686</v>
      </c>
      <c r="J10" s="48">
        <v>27842</v>
      </c>
      <c r="K10" s="48">
        <v>22300</v>
      </c>
      <c r="L10" s="48">
        <v>24960</v>
      </c>
      <c r="M10" s="48">
        <v>18561</v>
      </c>
      <c r="N10" s="48">
        <v>24824</v>
      </c>
      <c r="O10" s="48">
        <v>24580</v>
      </c>
      <c r="P10" s="48">
        <v>21649</v>
      </c>
      <c r="Q10" s="48">
        <v>25303</v>
      </c>
      <c r="R10" s="48">
        <v>18925</v>
      </c>
      <c r="S10" s="48">
        <v>25075</v>
      </c>
      <c r="T10" s="48">
        <v>38637</v>
      </c>
      <c r="U10" s="48">
        <v>25038.1068</v>
      </c>
      <c r="V10" s="48">
        <v>23536.523630187</v>
      </c>
      <c r="W10" s="48">
        <v>22734.102206588694</v>
      </c>
      <c r="X10" s="48">
        <v>24841.40667826087</v>
      </c>
      <c r="Y10" s="48">
        <v>31193.199773913046</v>
      </c>
      <c r="Z10" s="48">
        <v>27408.687252173913</v>
      </c>
      <c r="AA10" s="48">
        <v>29627.100888004174</v>
      </c>
      <c r="AB10" s="48">
        <v>26681.57740047287</v>
      </c>
      <c r="AC10" s="48">
        <v>27245.220086956524</v>
      </c>
    </row>
    <row r="11" spans="2:29" ht="13.5" customHeight="1">
      <c r="B11" s="15" t="s">
        <v>58</v>
      </c>
      <c r="C11" s="24">
        <v>49873</v>
      </c>
      <c r="D11" s="24">
        <v>46549</v>
      </c>
      <c r="E11" s="24">
        <v>53590</v>
      </c>
      <c r="F11" s="24">
        <v>51768</v>
      </c>
      <c r="G11" s="24">
        <v>57665</v>
      </c>
      <c r="H11" s="24">
        <v>53653</v>
      </c>
      <c r="I11" s="24">
        <v>53284</v>
      </c>
      <c r="J11" s="48">
        <v>48223</v>
      </c>
      <c r="K11" s="48">
        <v>47708</v>
      </c>
      <c r="L11" s="48">
        <v>45781</v>
      </c>
      <c r="M11" s="48">
        <v>50072</v>
      </c>
      <c r="N11" s="48">
        <v>49589</v>
      </c>
      <c r="O11" s="48">
        <v>50585</v>
      </c>
      <c r="P11" s="48">
        <v>78068</v>
      </c>
      <c r="Q11" s="48">
        <v>65970</v>
      </c>
      <c r="R11" s="48">
        <v>54524</v>
      </c>
      <c r="S11" s="48">
        <v>63879</v>
      </c>
      <c r="T11" s="48">
        <v>59334</v>
      </c>
      <c r="U11" s="48">
        <v>57478.356</v>
      </c>
      <c r="V11" s="48">
        <v>65001.412100624</v>
      </c>
      <c r="W11" s="48">
        <v>60163.00735529565</v>
      </c>
      <c r="X11" s="48">
        <v>69858.02226086956</v>
      </c>
      <c r="Y11" s="48">
        <v>70509.66591304349</v>
      </c>
      <c r="Z11" s="48">
        <v>69574.62417391303</v>
      </c>
      <c r="AA11" s="48">
        <v>78453.00296001391</v>
      </c>
      <c r="AB11" s="48">
        <v>67739.59133490956</v>
      </c>
      <c r="AC11" s="48">
        <v>83605.06695652174</v>
      </c>
    </row>
    <row r="12" spans="2:29" ht="13.5" customHeight="1">
      <c r="B12" s="15" t="s">
        <v>59</v>
      </c>
      <c r="C12" s="24">
        <v>42487</v>
      </c>
      <c r="D12" s="24">
        <v>42448</v>
      </c>
      <c r="E12" s="24">
        <v>40799</v>
      </c>
      <c r="F12" s="24">
        <v>38492</v>
      </c>
      <c r="G12" s="24">
        <v>34511</v>
      </c>
      <c r="H12" s="24">
        <v>39296</v>
      </c>
      <c r="I12" s="24">
        <v>35694</v>
      </c>
      <c r="J12" s="48">
        <v>31850</v>
      </c>
      <c r="K12" s="48">
        <v>27605</v>
      </c>
      <c r="L12" s="48">
        <v>27686</v>
      </c>
      <c r="M12" s="48">
        <v>27728</v>
      </c>
      <c r="N12" s="48">
        <v>29435</v>
      </c>
      <c r="O12" s="48">
        <v>33881</v>
      </c>
      <c r="P12" s="48">
        <v>32983</v>
      </c>
      <c r="Q12" s="48">
        <v>31292</v>
      </c>
      <c r="R12" s="48">
        <v>32747</v>
      </c>
      <c r="S12" s="48">
        <v>35442</v>
      </c>
      <c r="T12" s="48">
        <v>37089</v>
      </c>
      <c r="U12" s="48">
        <v>33529.7885714286</v>
      </c>
      <c r="V12" s="48">
        <v>31805.624809821</v>
      </c>
      <c r="W12" s="48">
        <v>26862.717788236027</v>
      </c>
      <c r="X12" s="48">
        <v>29684.962981366458</v>
      </c>
      <c r="Y12" s="48">
        <v>34331.50757763975</v>
      </c>
      <c r="Z12" s="48">
        <v>36547.91627329192</v>
      </c>
      <c r="AA12" s="48">
        <v>28999.858552387577</v>
      </c>
      <c r="AB12" s="48">
        <v>37706.71015948074</v>
      </c>
      <c r="AC12" s="48">
        <v>38293.936645962734</v>
      </c>
    </row>
    <row r="13" spans="2:29" ht="13.5" customHeight="1">
      <c r="B13" s="15" t="s">
        <v>60</v>
      </c>
      <c r="C13" s="24">
        <v>7001</v>
      </c>
      <c r="D13" s="24">
        <v>6068</v>
      </c>
      <c r="E13" s="24">
        <v>6437</v>
      </c>
      <c r="F13" s="24">
        <v>5672</v>
      </c>
      <c r="G13" s="24">
        <v>5048</v>
      </c>
      <c r="H13" s="24">
        <v>6276</v>
      </c>
      <c r="I13" s="24">
        <v>5324</v>
      </c>
      <c r="J13" s="48">
        <v>4457</v>
      </c>
      <c r="K13" s="48">
        <v>4300</v>
      </c>
      <c r="L13" s="48">
        <v>3768</v>
      </c>
      <c r="M13" s="48">
        <v>4582</v>
      </c>
      <c r="N13" s="48">
        <v>4653</v>
      </c>
      <c r="O13" s="48">
        <v>5108</v>
      </c>
      <c r="P13" s="48">
        <v>4554</v>
      </c>
      <c r="Q13" s="48">
        <v>4063</v>
      </c>
      <c r="R13" s="48">
        <v>4252</v>
      </c>
      <c r="S13" s="48">
        <v>4581</v>
      </c>
      <c r="T13" s="48">
        <v>4933</v>
      </c>
      <c r="U13" s="48">
        <v>4967.93833333333</v>
      </c>
      <c r="V13" s="48">
        <v>7423.057236198</v>
      </c>
      <c r="W13" s="48">
        <v>4938.251021568841</v>
      </c>
      <c r="X13" s="48">
        <v>4864.7808695652175</v>
      </c>
      <c r="Y13" s="48">
        <v>5193.314710144928</v>
      </c>
      <c r="Z13" s="48">
        <v>6986.558913043478</v>
      </c>
      <c r="AA13" s="48">
        <v>7879.91707777971</v>
      </c>
      <c r="AB13" s="48">
        <v>7842.248796515217</v>
      </c>
      <c r="AC13" s="48">
        <v>8856.898188405798</v>
      </c>
    </row>
    <row r="14" spans="2:29" ht="13.5" customHeight="1">
      <c r="B14" s="15" t="s">
        <v>69</v>
      </c>
      <c r="C14" s="24">
        <v>7503</v>
      </c>
      <c r="D14" s="24">
        <v>6847</v>
      </c>
      <c r="E14" s="24">
        <v>7923</v>
      </c>
      <c r="F14" s="24">
        <v>7275</v>
      </c>
      <c r="G14" s="24">
        <v>6500</v>
      </c>
      <c r="H14" s="24">
        <v>5540</v>
      </c>
      <c r="I14" s="24">
        <v>4724</v>
      </c>
      <c r="J14" s="48">
        <v>4734</v>
      </c>
      <c r="K14" s="48">
        <v>4980</v>
      </c>
      <c r="L14" s="48">
        <v>5329</v>
      </c>
      <c r="M14" s="48">
        <v>5101</v>
      </c>
      <c r="N14" s="48">
        <v>6381</v>
      </c>
      <c r="O14" s="48">
        <v>5411</v>
      </c>
      <c r="P14" s="48">
        <v>4661</v>
      </c>
      <c r="Q14" s="48">
        <v>5448</v>
      </c>
      <c r="R14" s="48">
        <v>5756</v>
      </c>
      <c r="S14" s="48">
        <v>6256</v>
      </c>
      <c r="T14" s="48">
        <v>6603</v>
      </c>
      <c r="U14" s="48">
        <v>5735.93833333333</v>
      </c>
      <c r="V14" s="48">
        <v>6049.057236198</v>
      </c>
      <c r="W14" s="48">
        <v>6123.251021568841</v>
      </c>
      <c r="X14" s="48">
        <v>8089.7808695652175</v>
      </c>
      <c r="Y14" s="48">
        <v>7586.314710144928</v>
      </c>
      <c r="Z14" s="48">
        <v>6720.558913043478</v>
      </c>
      <c r="AA14" s="48">
        <v>7994.91707777971</v>
      </c>
      <c r="AB14" s="48">
        <v>8809.248796515218</v>
      </c>
      <c r="AC14" s="48">
        <v>10473.898188405798</v>
      </c>
    </row>
    <row r="15" spans="2:29" ht="13.5" customHeight="1">
      <c r="B15" s="15" t="s">
        <v>61</v>
      </c>
      <c r="C15" s="24">
        <v>18435</v>
      </c>
      <c r="D15" s="24">
        <v>17523</v>
      </c>
      <c r="E15" s="24">
        <v>22394</v>
      </c>
      <c r="F15" s="24">
        <v>25959</v>
      </c>
      <c r="G15" s="24">
        <v>23369</v>
      </c>
      <c r="H15" s="24">
        <v>30620</v>
      </c>
      <c r="I15" s="24">
        <v>31731</v>
      </c>
      <c r="J15" s="48">
        <v>27523</v>
      </c>
      <c r="K15" s="48">
        <v>29877</v>
      </c>
      <c r="L15" s="48">
        <v>30548</v>
      </c>
      <c r="M15" s="48">
        <v>44318</v>
      </c>
      <c r="N15" s="48">
        <v>43563</v>
      </c>
      <c r="O15" s="48">
        <v>49413</v>
      </c>
      <c r="P15" s="48">
        <v>60800</v>
      </c>
      <c r="Q15" s="48">
        <v>70321</v>
      </c>
      <c r="R15" s="48">
        <v>80838</v>
      </c>
      <c r="S15" s="48">
        <v>90816</v>
      </c>
      <c r="T15" s="48">
        <v>100920</v>
      </c>
      <c r="U15" s="48">
        <v>117767.471428571</v>
      </c>
      <c r="V15" s="48">
        <v>141955.062024553</v>
      </c>
      <c r="W15" s="48">
        <v>123601.29447059006</v>
      </c>
      <c r="X15" s="48">
        <v>173973.40745341615</v>
      </c>
      <c r="Y15" s="48">
        <v>248706.26894409937</v>
      </c>
      <c r="Z15" s="48">
        <v>287166.7906832298</v>
      </c>
      <c r="AA15" s="48">
        <v>258952.14638096894</v>
      </c>
      <c r="AB15" s="48">
        <v>225820.27539870187</v>
      </c>
      <c r="AC15" s="48">
        <v>236177.84161490682</v>
      </c>
    </row>
    <row r="16" spans="2:29" ht="13.5" customHeight="1">
      <c r="B16" s="15" t="s">
        <v>63</v>
      </c>
      <c r="C16" s="24">
        <v>2318</v>
      </c>
      <c r="D16" s="24">
        <v>2331</v>
      </c>
      <c r="E16" s="24">
        <v>2456</v>
      </c>
      <c r="F16" s="24">
        <v>2112</v>
      </c>
      <c r="G16" s="24">
        <v>2047</v>
      </c>
      <c r="H16" s="24">
        <v>2142</v>
      </c>
      <c r="I16" s="24">
        <v>1814</v>
      </c>
      <c r="J16" s="48">
        <v>2060</v>
      </c>
      <c r="K16" s="48">
        <v>2348</v>
      </c>
      <c r="L16" s="48">
        <v>1927</v>
      </c>
      <c r="M16" s="48">
        <v>2237</v>
      </c>
      <c r="N16" s="48">
        <v>2283</v>
      </c>
      <c r="O16" s="48">
        <v>2024</v>
      </c>
      <c r="P16" s="48">
        <v>2116</v>
      </c>
      <c r="Q16" s="48">
        <v>2288</v>
      </c>
      <c r="R16" s="48">
        <v>1936</v>
      </c>
      <c r="S16" s="48">
        <v>1983</v>
      </c>
      <c r="T16" s="48">
        <v>2013</v>
      </c>
      <c r="U16" s="48">
        <v>1933.363</v>
      </c>
      <c r="V16" s="48">
        <v>1743.034341719</v>
      </c>
      <c r="W16" s="48">
        <v>1834.7506129413043</v>
      </c>
      <c r="X16" s="48">
        <v>1964.6685217391305</v>
      </c>
      <c r="Y16" s="48">
        <v>1977.3888260869564</v>
      </c>
      <c r="Z16" s="48">
        <v>2391.135347826087</v>
      </c>
      <c r="AA16" s="48">
        <v>2548.750246667826</v>
      </c>
      <c r="AB16" s="48">
        <v>2373.5492779091305</v>
      </c>
      <c r="AC16" s="48">
        <v>2694.338913043478</v>
      </c>
    </row>
    <row r="17" spans="2:29" ht="13.5" customHeight="1">
      <c r="B17" s="15" t="s">
        <v>64</v>
      </c>
      <c r="C17" s="24">
        <v>10968</v>
      </c>
      <c r="D17" s="24">
        <v>11456</v>
      </c>
      <c r="E17" s="24">
        <v>12033</v>
      </c>
      <c r="F17" s="24">
        <v>11033</v>
      </c>
      <c r="G17" s="24">
        <v>11506</v>
      </c>
      <c r="H17" s="24">
        <v>12236</v>
      </c>
      <c r="I17" s="24">
        <v>12529</v>
      </c>
      <c r="J17" s="48">
        <v>11587</v>
      </c>
      <c r="K17" s="48">
        <v>11883</v>
      </c>
      <c r="L17" s="48">
        <v>9966</v>
      </c>
      <c r="M17" s="48">
        <v>11071</v>
      </c>
      <c r="N17" s="48">
        <v>11186</v>
      </c>
      <c r="O17" s="48">
        <v>10941</v>
      </c>
      <c r="P17" s="48">
        <v>12008</v>
      </c>
      <c r="Q17" s="48">
        <v>12076</v>
      </c>
      <c r="R17" s="48">
        <v>11301</v>
      </c>
      <c r="S17" s="48">
        <v>11611</v>
      </c>
      <c r="T17" s="48">
        <v>11293</v>
      </c>
      <c r="U17" s="48">
        <v>11701.9383333333</v>
      </c>
      <c r="V17" s="48">
        <v>12473.057236198</v>
      </c>
      <c r="W17" s="48">
        <v>12935.251021568842</v>
      </c>
      <c r="X17" s="48">
        <v>13348.780869565217</v>
      </c>
      <c r="Y17" s="48">
        <v>13174.314710144929</v>
      </c>
      <c r="Z17" s="48">
        <v>13589.558913043478</v>
      </c>
      <c r="AA17" s="48">
        <v>13380.91707777971</v>
      </c>
      <c r="AB17" s="48">
        <v>12585.248796515218</v>
      </c>
      <c r="AC17" s="48">
        <v>12308.898188405798</v>
      </c>
    </row>
    <row r="18" spans="2:29" ht="13.5" customHeight="1">
      <c r="B18" s="15" t="s">
        <v>65</v>
      </c>
      <c r="C18" s="15">
        <v>421</v>
      </c>
      <c r="D18" s="15">
        <v>565</v>
      </c>
      <c r="E18" s="15">
        <v>533</v>
      </c>
      <c r="F18" s="24">
        <v>472</v>
      </c>
      <c r="G18" s="24">
        <v>234</v>
      </c>
      <c r="H18" s="24">
        <v>486</v>
      </c>
      <c r="I18" s="24">
        <v>283</v>
      </c>
      <c r="J18" s="48">
        <v>166</v>
      </c>
      <c r="K18" s="48">
        <v>234</v>
      </c>
      <c r="L18" s="48">
        <v>310</v>
      </c>
      <c r="M18" s="48">
        <v>690</v>
      </c>
      <c r="N18" s="48">
        <v>1080</v>
      </c>
      <c r="O18" s="48">
        <v>1447</v>
      </c>
      <c r="P18" s="48">
        <v>1997</v>
      </c>
      <c r="Q18" s="48">
        <v>2643</v>
      </c>
      <c r="R18" s="48">
        <v>3507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</row>
    <row r="19" spans="2:29" ht="13.5" customHeight="1">
      <c r="B19" s="15" t="s">
        <v>67</v>
      </c>
      <c r="C19" s="15">
        <v>57</v>
      </c>
      <c r="D19" s="15">
        <v>55</v>
      </c>
      <c r="E19" s="15">
        <v>50</v>
      </c>
      <c r="F19" s="24">
        <v>32</v>
      </c>
      <c r="G19" s="24">
        <v>31</v>
      </c>
      <c r="H19" s="24">
        <v>80</v>
      </c>
      <c r="I19" s="24">
        <v>37</v>
      </c>
      <c r="J19" s="48">
        <v>39</v>
      </c>
      <c r="K19" s="48">
        <v>23</v>
      </c>
      <c r="L19" s="48">
        <v>18</v>
      </c>
      <c r="M19" s="48">
        <v>57</v>
      </c>
      <c r="N19" s="48">
        <v>77</v>
      </c>
      <c r="O19" s="48">
        <v>94</v>
      </c>
      <c r="P19" s="48">
        <v>100</v>
      </c>
      <c r="Q19" s="48">
        <v>130</v>
      </c>
      <c r="R19" s="48">
        <v>177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</row>
    <row r="20" spans="2:29" ht="13.5" customHeight="1">
      <c r="B20" s="15" t="s">
        <v>66</v>
      </c>
      <c r="C20" s="24">
        <v>22596</v>
      </c>
      <c r="D20" s="24">
        <v>22989</v>
      </c>
      <c r="E20" s="24">
        <v>24056</v>
      </c>
      <c r="F20" s="24">
        <v>25809</v>
      </c>
      <c r="G20" s="24">
        <v>15394</v>
      </c>
      <c r="H20" s="24">
        <v>14759</v>
      </c>
      <c r="I20" s="24">
        <v>13672</v>
      </c>
      <c r="J20" s="48">
        <v>11509</v>
      </c>
      <c r="K20" s="48">
        <v>14094</v>
      </c>
      <c r="L20" s="48">
        <v>13606</v>
      </c>
      <c r="M20" s="48">
        <v>11217</v>
      </c>
      <c r="N20" s="48">
        <v>18703</v>
      </c>
      <c r="O20" s="48">
        <v>45289</v>
      </c>
      <c r="P20" s="48">
        <v>48183</v>
      </c>
      <c r="Q20" s="48">
        <v>47081</v>
      </c>
      <c r="R20" s="48">
        <v>32890</v>
      </c>
      <c r="S20" s="48">
        <v>44996</v>
      </c>
      <c r="T20" s="48">
        <v>41291</v>
      </c>
      <c r="U20" s="48">
        <v>54000.8766666667</v>
      </c>
      <c r="V20" s="48">
        <v>51892.114472396</v>
      </c>
      <c r="W20" s="48">
        <v>59331.50204313768</v>
      </c>
      <c r="X20" s="48">
        <v>86794.56173913044</v>
      </c>
      <c r="Y20" s="48">
        <v>34043.62942028986</v>
      </c>
      <c r="Z20" s="48">
        <v>41764.11782608696</v>
      </c>
      <c r="AA20" s="48">
        <v>40776.83415555942</v>
      </c>
      <c r="AB20" s="48">
        <v>35015.497593030435</v>
      </c>
      <c r="AC20" s="48">
        <v>44982.79637681159</v>
      </c>
    </row>
    <row r="21" spans="2:11" ht="13.5" customHeight="1">
      <c r="B21" s="15"/>
      <c r="C21" s="24"/>
      <c r="D21" s="24"/>
      <c r="E21" s="24"/>
      <c r="F21" s="24"/>
      <c r="G21" s="24"/>
      <c r="H21" s="24"/>
      <c r="I21" s="24"/>
      <c r="J21" s="48"/>
      <c r="K21" s="48"/>
    </row>
    <row r="22" spans="2:11" ht="13.5" customHeight="1">
      <c r="B22" s="15"/>
      <c r="C22" s="24"/>
      <c r="D22" s="24"/>
      <c r="E22" s="24"/>
      <c r="F22" s="24"/>
      <c r="G22" s="24"/>
      <c r="H22" s="24"/>
      <c r="I22" s="24"/>
      <c r="J22" s="48"/>
      <c r="K22" s="48"/>
    </row>
    <row r="23" spans="2:11" ht="13.5" customHeight="1">
      <c r="B23" s="15"/>
      <c r="C23" s="24"/>
      <c r="D23" s="24"/>
      <c r="E23" s="24"/>
      <c r="F23" s="24"/>
      <c r="G23" s="24"/>
      <c r="H23" s="24"/>
      <c r="I23" s="24"/>
      <c r="J23" s="48"/>
      <c r="K23" s="48"/>
    </row>
    <row r="24" spans="2:29" ht="13.5" customHeight="1">
      <c r="B24" s="59" t="s">
        <v>122</v>
      </c>
      <c r="C24" s="75"/>
      <c r="D24" s="75"/>
      <c r="E24" s="75"/>
      <c r="F24" s="75"/>
      <c r="G24" s="75"/>
      <c r="H24" s="75"/>
      <c r="I24" s="75"/>
      <c r="J24" s="76"/>
      <c r="K24" s="76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</row>
    <row r="25" spans="2:29" ht="13.5" customHeight="1">
      <c r="B25" s="59" t="s">
        <v>158</v>
      </c>
      <c r="C25" s="75"/>
      <c r="D25" s="75"/>
      <c r="E25" s="75"/>
      <c r="F25" s="75"/>
      <c r="G25" s="75"/>
      <c r="H25" s="75"/>
      <c r="I25" s="75"/>
      <c r="J25" s="76"/>
      <c r="K25" s="76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</row>
    <row r="26" spans="2:29" ht="13.5" customHeight="1">
      <c r="B26" s="62" t="s">
        <v>172</v>
      </c>
      <c r="C26" s="75"/>
      <c r="D26" s="75"/>
      <c r="E26" s="75"/>
      <c r="F26" s="62"/>
      <c r="G26" s="75"/>
      <c r="H26" s="75"/>
      <c r="I26" s="75"/>
      <c r="J26" s="76"/>
      <c r="K26" s="76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</row>
    <row r="27" spans="2:29" ht="13.5" customHeight="1">
      <c r="B27" s="62" t="s">
        <v>121</v>
      </c>
      <c r="C27" s="75"/>
      <c r="D27" s="75"/>
      <c r="E27" s="75"/>
      <c r="F27" s="75"/>
      <c r="G27" s="75"/>
      <c r="H27" s="75"/>
      <c r="I27" s="75"/>
      <c r="J27" s="76"/>
      <c r="K27" s="76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</row>
    <row r="28" spans="2:29" ht="13.5" customHeight="1">
      <c r="B28" s="62"/>
      <c r="C28" s="75"/>
      <c r="D28" s="75"/>
      <c r="E28" s="75"/>
      <c r="F28" s="75"/>
      <c r="G28" s="75"/>
      <c r="H28" s="75"/>
      <c r="I28" s="75"/>
      <c r="J28" s="76"/>
      <c r="K28" s="76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</row>
    <row r="29" spans="2:29" ht="13.5" customHeight="1">
      <c r="B29" s="73"/>
      <c r="C29" s="73"/>
      <c r="D29" s="73"/>
      <c r="E29" s="73"/>
      <c r="F29" s="60"/>
      <c r="G29" s="60"/>
      <c r="H29" s="60"/>
      <c r="I29" s="60"/>
      <c r="J29" s="60"/>
      <c r="K29" s="60"/>
      <c r="L29" s="60"/>
      <c r="M29" s="60"/>
      <c r="N29" s="61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</row>
    <row r="30" spans="2:29" ht="13.5" customHeight="1">
      <c r="B30" s="63" t="s">
        <v>131</v>
      </c>
      <c r="C30" s="65">
        <v>1997</v>
      </c>
      <c r="D30" s="65">
        <v>1998</v>
      </c>
      <c r="E30" s="65">
        <v>1999</v>
      </c>
      <c r="F30" s="65">
        <v>2000</v>
      </c>
      <c r="G30" s="65">
        <v>2001</v>
      </c>
      <c r="H30" s="65">
        <v>2002</v>
      </c>
      <c r="I30" s="65">
        <v>2003</v>
      </c>
      <c r="J30" s="65">
        <v>2004</v>
      </c>
      <c r="K30" s="65">
        <v>2005</v>
      </c>
      <c r="L30" s="65">
        <v>2006</v>
      </c>
      <c r="M30" s="65">
        <v>2007</v>
      </c>
      <c r="N30" s="65">
        <v>2008</v>
      </c>
      <c r="O30" s="65">
        <v>2009</v>
      </c>
      <c r="P30" s="65">
        <f aca="true" t="shared" si="0" ref="P30:U30">P8</f>
        <v>2010</v>
      </c>
      <c r="Q30" s="65">
        <f t="shared" si="0"/>
        <v>2011</v>
      </c>
      <c r="R30" s="65">
        <f t="shared" si="0"/>
        <v>2012</v>
      </c>
      <c r="S30" s="65">
        <f t="shared" si="0"/>
        <v>2013</v>
      </c>
      <c r="T30" s="65">
        <f t="shared" si="0"/>
        <v>2014</v>
      </c>
      <c r="U30" s="65">
        <f t="shared" si="0"/>
        <v>2015</v>
      </c>
      <c r="V30" s="65">
        <f>V8</f>
        <v>2016</v>
      </c>
      <c r="W30" s="65">
        <f>W8</f>
        <v>2017</v>
      </c>
      <c r="X30" s="65">
        <v>2018</v>
      </c>
      <c r="Y30" s="80">
        <f>X30+1</f>
        <v>2019</v>
      </c>
      <c r="Z30" s="65">
        <f>+Y30+1</f>
        <v>2020</v>
      </c>
      <c r="AA30" s="65">
        <f>+Z30+1</f>
        <v>2021</v>
      </c>
      <c r="AB30" s="65">
        <f>+AA30+1</f>
        <v>2022</v>
      </c>
      <c r="AC30" s="65">
        <f>+AB30+1</f>
        <v>2023</v>
      </c>
    </row>
    <row r="31" spans="1:29" ht="13.5">
      <c r="A31" s="1"/>
      <c r="B31" s="15" t="s">
        <v>68</v>
      </c>
      <c r="C31" s="24">
        <v>2685.2</v>
      </c>
      <c r="D31" s="24">
        <v>2681.4</v>
      </c>
      <c r="E31" s="24">
        <v>3373.7</v>
      </c>
      <c r="F31" s="88">
        <v>3382.49</v>
      </c>
      <c r="G31" s="88">
        <v>4081.1010553798737</v>
      </c>
      <c r="H31" s="88">
        <v>3909.2576867004755</v>
      </c>
      <c r="I31" s="24">
        <v>4021.4</v>
      </c>
      <c r="J31" s="89">
        <v>3620.7</v>
      </c>
      <c r="K31" s="89">
        <v>3733</v>
      </c>
      <c r="L31" s="48">
        <v>4163.2</v>
      </c>
      <c r="M31" s="48">
        <v>4358.8</v>
      </c>
      <c r="N31" s="89">
        <v>5226</v>
      </c>
      <c r="O31" s="89">
        <v>5586.6</v>
      </c>
      <c r="P31" s="89">
        <v>7238.9</v>
      </c>
      <c r="Q31" s="89">
        <v>6670.8</v>
      </c>
      <c r="R31" s="89">
        <v>5933.1</v>
      </c>
      <c r="S31" s="89">
        <v>6543.1</v>
      </c>
      <c r="T31" s="89">
        <v>6807.42078962828</v>
      </c>
      <c r="U31" s="89">
        <v>6790.1078110566</v>
      </c>
      <c r="V31" s="89">
        <v>7461.039086312</v>
      </c>
      <c r="W31" s="89">
        <v>7171.790369567203</v>
      </c>
      <c r="X31" s="89">
        <v>8904.376974577246</v>
      </c>
      <c r="Y31" s="89">
        <v>8866.896608576435</v>
      </c>
      <c r="Z31" s="89">
        <v>8740.354344082152</v>
      </c>
      <c r="AA31" s="89">
        <v>9329.625987979209</v>
      </c>
      <c r="AB31" s="89">
        <v>9776.707603122522</v>
      </c>
      <c r="AC31" s="89">
        <v>12630.225692452103</v>
      </c>
    </row>
    <row r="32" spans="1:29" ht="13.5">
      <c r="A32" s="1"/>
      <c r="B32" s="15" t="s">
        <v>57</v>
      </c>
      <c r="C32" s="24">
        <v>1026.5</v>
      </c>
      <c r="D32" s="24">
        <v>1020.8</v>
      </c>
      <c r="E32" s="24">
        <v>1257.9</v>
      </c>
      <c r="F32" s="88">
        <v>1335.409</v>
      </c>
      <c r="G32" s="88">
        <v>1681.9393562999624</v>
      </c>
      <c r="H32" s="88">
        <v>1637.7194981699674</v>
      </c>
      <c r="I32" s="24">
        <v>1657.1</v>
      </c>
      <c r="J32" s="89">
        <v>1544.7</v>
      </c>
      <c r="K32" s="89">
        <v>1689.5</v>
      </c>
      <c r="L32" s="48">
        <v>1846.8</v>
      </c>
      <c r="M32" s="48">
        <v>1759.8</v>
      </c>
      <c r="N32" s="89">
        <v>2300.3</v>
      </c>
      <c r="O32" s="89">
        <v>2175.2</v>
      </c>
      <c r="P32" s="89">
        <v>2686.3</v>
      </c>
      <c r="Q32" s="89">
        <v>2504.1</v>
      </c>
      <c r="R32" s="89">
        <v>2197.3</v>
      </c>
      <c r="S32" s="89">
        <v>2471.9</v>
      </c>
      <c r="T32" s="89">
        <v>2830.80012169079</v>
      </c>
      <c r="U32" s="89">
        <v>2564.42499168941</v>
      </c>
      <c r="V32" s="89">
        <v>2583.845860952</v>
      </c>
      <c r="W32" s="89">
        <v>2543.9606140869664</v>
      </c>
      <c r="X32" s="89">
        <v>3037.3151262980323</v>
      </c>
      <c r="Y32" s="89">
        <v>2867.317807261306</v>
      </c>
      <c r="Z32" s="89">
        <v>2536.459741980294</v>
      </c>
      <c r="AA32" s="89">
        <v>2849.097671746217</v>
      </c>
      <c r="AB32" s="89">
        <v>3285.2269166847313</v>
      </c>
      <c r="AC32" s="89">
        <v>3546.6055554460672</v>
      </c>
    </row>
    <row r="33" spans="1:29" ht="13.5">
      <c r="A33" s="1"/>
      <c r="B33" s="15" t="s">
        <v>58</v>
      </c>
      <c r="C33" s="24">
        <v>703.4</v>
      </c>
      <c r="D33" s="24">
        <v>693.3</v>
      </c>
      <c r="E33" s="24">
        <v>1012.8</v>
      </c>
      <c r="F33" s="88">
        <v>933.072</v>
      </c>
      <c r="G33" s="88">
        <v>1322.0842482799187</v>
      </c>
      <c r="H33" s="88">
        <v>1189.1657957964671</v>
      </c>
      <c r="I33" s="24">
        <v>1225.1</v>
      </c>
      <c r="J33" s="89">
        <v>1072.6</v>
      </c>
      <c r="K33" s="89">
        <v>1062</v>
      </c>
      <c r="L33" s="48">
        <v>1243.1</v>
      </c>
      <c r="M33" s="48">
        <v>1466.9</v>
      </c>
      <c r="N33" s="89">
        <v>1540.3</v>
      </c>
      <c r="O33" s="89">
        <v>1764.2</v>
      </c>
      <c r="P33" s="89">
        <v>2752.5</v>
      </c>
      <c r="Q33" s="89">
        <v>2364.6</v>
      </c>
      <c r="R33" s="89">
        <v>2003.7</v>
      </c>
      <c r="S33" s="89">
        <v>2295.6</v>
      </c>
      <c r="T33" s="89">
        <v>2120.99150963983</v>
      </c>
      <c r="U33" s="89">
        <v>2088.27055457054</v>
      </c>
      <c r="V33" s="89">
        <v>2736.533432755</v>
      </c>
      <c r="W33" s="89">
        <v>2463.262500242443</v>
      </c>
      <c r="X33" s="89">
        <v>2934.8006806299086</v>
      </c>
      <c r="Y33" s="89">
        <v>3233.0145650993327</v>
      </c>
      <c r="Z33" s="89">
        <v>2983.945305310327</v>
      </c>
      <c r="AA33" s="89">
        <v>3386.5920524151948</v>
      </c>
      <c r="AB33" s="89">
        <v>3364.317912024145</v>
      </c>
      <c r="AC33" s="89">
        <v>5087.578519777975</v>
      </c>
    </row>
    <row r="34" spans="1:29" ht="13.5">
      <c r="A34" s="1"/>
      <c r="B34" s="15" t="s">
        <v>59</v>
      </c>
      <c r="C34" s="24">
        <v>509.4</v>
      </c>
      <c r="D34" s="24">
        <v>507.7</v>
      </c>
      <c r="E34" s="24">
        <v>502.2</v>
      </c>
      <c r="F34" s="88">
        <v>488.711</v>
      </c>
      <c r="G34" s="88">
        <v>454.1911759999973</v>
      </c>
      <c r="H34" s="88">
        <v>477.13016623010947</v>
      </c>
      <c r="I34" s="24">
        <v>481.6</v>
      </c>
      <c r="J34" s="89">
        <v>428.4</v>
      </c>
      <c r="K34" s="89">
        <v>395</v>
      </c>
      <c r="L34" s="48">
        <v>386.3</v>
      </c>
      <c r="M34" s="48">
        <v>376.1</v>
      </c>
      <c r="N34" s="89">
        <v>478.3</v>
      </c>
      <c r="O34" s="89">
        <v>619.1</v>
      </c>
      <c r="P34" s="89">
        <v>579.8</v>
      </c>
      <c r="Q34" s="89">
        <v>490.1</v>
      </c>
      <c r="R34" s="89">
        <v>516.2</v>
      </c>
      <c r="S34" s="89">
        <v>498.3</v>
      </c>
      <c r="T34" s="89">
        <v>485.466387078996</v>
      </c>
      <c r="U34" s="89">
        <v>448.542197358067</v>
      </c>
      <c r="V34" s="89">
        <v>423.232510285</v>
      </c>
      <c r="W34" s="89">
        <v>364.9552873245808</v>
      </c>
      <c r="X34" s="89">
        <v>375.5221159285442</v>
      </c>
      <c r="Y34" s="89">
        <v>398.0162313263765</v>
      </c>
      <c r="Z34" s="89">
        <v>402.8846771526602</v>
      </c>
      <c r="AA34" s="89">
        <v>336.7456494620669</v>
      </c>
      <c r="AB34" s="89">
        <v>470.098476308872</v>
      </c>
      <c r="AC34" s="89">
        <v>540.8265397870488</v>
      </c>
    </row>
    <row r="35" spans="1:29" ht="13.5">
      <c r="A35" s="1"/>
      <c r="B35" s="15" t="s">
        <v>60</v>
      </c>
      <c r="C35" s="24">
        <v>20</v>
      </c>
      <c r="D35" s="24">
        <v>17.8</v>
      </c>
      <c r="E35" s="24">
        <v>20.8</v>
      </c>
      <c r="F35" s="88">
        <v>21.103</v>
      </c>
      <c r="G35" s="88">
        <v>22.98940099999976</v>
      </c>
      <c r="H35" s="88">
        <v>29.45567305408101</v>
      </c>
      <c r="I35" s="24">
        <v>26.2</v>
      </c>
      <c r="J35" s="89">
        <v>23.3</v>
      </c>
      <c r="K35" s="89">
        <v>20.8</v>
      </c>
      <c r="L35" s="48">
        <v>21.1</v>
      </c>
      <c r="M35" s="48">
        <v>26</v>
      </c>
      <c r="N35" s="89">
        <v>28</v>
      </c>
      <c r="O35" s="89">
        <v>35.6</v>
      </c>
      <c r="P35" s="89">
        <v>33.2</v>
      </c>
      <c r="Q35" s="89">
        <v>32.8</v>
      </c>
      <c r="R35" s="89">
        <v>29.9</v>
      </c>
      <c r="S35" s="89">
        <v>32.8</v>
      </c>
      <c r="T35" s="89">
        <v>39.7932080677934</v>
      </c>
      <c r="U35" s="89">
        <v>39.4982572341905</v>
      </c>
      <c r="V35" s="89">
        <v>44.045885797</v>
      </c>
      <c r="W35" s="89">
        <v>41.78792775582238</v>
      </c>
      <c r="X35" s="89">
        <v>45.958752576502974</v>
      </c>
      <c r="Y35" s="89">
        <v>50.78954256272467</v>
      </c>
      <c r="Z35" s="89">
        <v>67.03080810350926</v>
      </c>
      <c r="AA35" s="89">
        <v>76.29262068856275</v>
      </c>
      <c r="AB35" s="89">
        <v>85.7930519354492</v>
      </c>
      <c r="AC35" s="89">
        <v>101.18136764183718</v>
      </c>
    </row>
    <row r="36" spans="1:29" ht="13.5">
      <c r="A36" s="1"/>
      <c r="B36" s="15" t="s">
        <v>69</v>
      </c>
      <c r="C36" s="24">
        <v>28.8</v>
      </c>
      <c r="D36" s="24">
        <v>28.6</v>
      </c>
      <c r="E36" s="24">
        <v>34.2</v>
      </c>
      <c r="F36" s="88">
        <v>33.569</v>
      </c>
      <c r="G36" s="88">
        <v>29.282357999999967</v>
      </c>
      <c r="H36" s="88">
        <v>28.861520609276784</v>
      </c>
      <c r="I36" s="24">
        <v>27.5</v>
      </c>
      <c r="J36" s="89">
        <v>25.5</v>
      </c>
      <c r="K36" s="89">
        <v>25.2</v>
      </c>
      <c r="L36" s="48">
        <v>27.9</v>
      </c>
      <c r="M36" s="48">
        <v>27.6</v>
      </c>
      <c r="N36" s="89">
        <v>49</v>
      </c>
      <c r="O36" s="89">
        <v>34.4</v>
      </c>
      <c r="P36" s="89">
        <v>28.9</v>
      </c>
      <c r="Q36" s="89">
        <v>32.5</v>
      </c>
      <c r="R36" s="89">
        <v>28.5</v>
      </c>
      <c r="S36" s="89">
        <v>31</v>
      </c>
      <c r="T36" s="89">
        <v>34.8339019927947</v>
      </c>
      <c r="U36" s="89">
        <v>29.5634625603174</v>
      </c>
      <c r="V36" s="89">
        <v>29.401197695</v>
      </c>
      <c r="W36" s="89">
        <v>29.436083674779386</v>
      </c>
      <c r="X36" s="89">
        <v>40.378602719497835</v>
      </c>
      <c r="Y36" s="89">
        <v>35.71665081717289</v>
      </c>
      <c r="Z36" s="89">
        <v>33.438433235771846</v>
      </c>
      <c r="AA36" s="89">
        <v>39.469825771610346</v>
      </c>
      <c r="AB36" s="89">
        <v>46.335071761348665</v>
      </c>
      <c r="AC36" s="89">
        <v>91.26112794813639</v>
      </c>
    </row>
    <row r="37" spans="1:29" ht="13.5">
      <c r="A37" s="1"/>
      <c r="B37" s="15" t="s">
        <v>61</v>
      </c>
      <c r="C37" s="24">
        <v>161.1</v>
      </c>
      <c r="D37" s="24">
        <v>157.9</v>
      </c>
      <c r="E37" s="24">
        <v>258.1</v>
      </c>
      <c r="F37" s="88">
        <v>251.618</v>
      </c>
      <c r="G37" s="88">
        <v>260.19151179999886</v>
      </c>
      <c r="H37" s="88">
        <v>257.4550936528447</v>
      </c>
      <c r="I37" s="24">
        <v>275.4</v>
      </c>
      <c r="J37" s="89">
        <v>194.3</v>
      </c>
      <c r="K37" s="89">
        <v>200.2</v>
      </c>
      <c r="L37" s="48">
        <v>254</v>
      </c>
      <c r="M37" s="48">
        <v>315.6</v>
      </c>
      <c r="N37" s="89">
        <v>349.9</v>
      </c>
      <c r="O37" s="89">
        <v>452.2</v>
      </c>
      <c r="P37" s="89">
        <v>556.7</v>
      </c>
      <c r="Q37" s="89">
        <v>576.1</v>
      </c>
      <c r="R37" s="89">
        <v>516.6</v>
      </c>
      <c r="S37" s="89">
        <v>536.5</v>
      </c>
      <c r="T37" s="89">
        <v>637.974230785183</v>
      </c>
      <c r="U37" s="89">
        <v>771.242106417246</v>
      </c>
      <c r="V37" s="89">
        <v>862.625715076</v>
      </c>
      <c r="W37" s="89">
        <v>820.1524830819003</v>
      </c>
      <c r="X37" s="89">
        <v>1259.2014506981182</v>
      </c>
      <c r="Y37" s="89">
        <v>1278.8408761161497</v>
      </c>
      <c r="Z37" s="89">
        <v>1488.2956952963564</v>
      </c>
      <c r="AA37" s="89">
        <v>1408.678178466788</v>
      </c>
      <c r="AB37" s="89">
        <v>1289.9056950415593</v>
      </c>
      <c r="AC37" s="89">
        <v>1554.1559668182347</v>
      </c>
    </row>
    <row r="38" spans="1:29" ht="13.5">
      <c r="A38" s="1"/>
      <c r="B38" s="15" t="s">
        <v>63</v>
      </c>
      <c r="C38" s="24">
        <v>11.2</v>
      </c>
      <c r="D38" s="24">
        <v>15.8</v>
      </c>
      <c r="E38" s="24">
        <v>16.5</v>
      </c>
      <c r="F38" s="88">
        <v>12.595</v>
      </c>
      <c r="G38" s="88">
        <v>21.332157999999996</v>
      </c>
      <c r="H38" s="88">
        <v>13.39812957980742</v>
      </c>
      <c r="I38" s="24">
        <v>22.2</v>
      </c>
      <c r="J38" s="89">
        <v>19</v>
      </c>
      <c r="K38" s="89">
        <v>17.3</v>
      </c>
      <c r="L38" s="48">
        <v>21</v>
      </c>
      <c r="M38" s="48">
        <v>18.6</v>
      </c>
      <c r="N38" s="89">
        <v>34.7</v>
      </c>
      <c r="O38" s="89">
        <v>27.5</v>
      </c>
      <c r="P38" s="89">
        <v>22.7</v>
      </c>
      <c r="Q38" s="89">
        <v>29.8</v>
      </c>
      <c r="R38" s="89">
        <v>22.1</v>
      </c>
      <c r="S38" s="89">
        <v>18.5</v>
      </c>
      <c r="T38" s="89">
        <v>24.9988388278295</v>
      </c>
      <c r="U38" s="89">
        <v>19.9862662416063</v>
      </c>
      <c r="V38" s="89">
        <v>19.688462148</v>
      </c>
      <c r="W38" s="89">
        <v>20.94625725349822</v>
      </c>
      <c r="X38" s="89">
        <v>22.759661424554807</v>
      </c>
      <c r="Y38" s="89">
        <v>35.35507725681515</v>
      </c>
      <c r="Z38" s="89">
        <v>25.390669657697384</v>
      </c>
      <c r="AA38" s="89">
        <v>31.571571064705406</v>
      </c>
      <c r="AB38" s="89">
        <v>26.146742758597334</v>
      </c>
      <c r="AC38" s="89">
        <v>40.594826220397046</v>
      </c>
    </row>
    <row r="39" spans="1:29" ht="13.5">
      <c r="A39" s="1"/>
      <c r="B39" s="15" t="s">
        <v>64</v>
      </c>
      <c r="C39" s="24">
        <v>129.2</v>
      </c>
      <c r="D39" s="24">
        <v>148.6</v>
      </c>
      <c r="E39" s="24">
        <v>159.2</v>
      </c>
      <c r="F39" s="88">
        <v>149.947</v>
      </c>
      <c r="G39" s="88">
        <v>174.77170999999902</v>
      </c>
      <c r="H39" s="88">
        <v>176.27325640648817</v>
      </c>
      <c r="I39" s="24">
        <v>197.2</v>
      </c>
      <c r="J39" s="89">
        <v>194.1</v>
      </c>
      <c r="K39" s="89">
        <v>198.4</v>
      </c>
      <c r="L39" s="48">
        <v>188.1</v>
      </c>
      <c r="M39" s="48">
        <v>207.3</v>
      </c>
      <c r="N39" s="89">
        <v>230.4</v>
      </c>
      <c r="O39" s="89">
        <v>245</v>
      </c>
      <c r="P39" s="89">
        <v>254.4</v>
      </c>
      <c r="Q39" s="89">
        <v>271.6</v>
      </c>
      <c r="R39" s="89">
        <v>273.1</v>
      </c>
      <c r="S39" s="89">
        <v>283.3</v>
      </c>
      <c r="T39" s="89">
        <v>272.014757054965</v>
      </c>
      <c r="U39" s="89">
        <v>279.499045482775</v>
      </c>
      <c r="V39" s="89">
        <v>284.09974608</v>
      </c>
      <c r="W39" s="89">
        <v>307.5437976901558</v>
      </c>
      <c r="X39" s="89">
        <v>332.94284501083894</v>
      </c>
      <c r="Y39" s="89">
        <v>315.1599379711983</v>
      </c>
      <c r="Z39" s="89">
        <v>346.31066871556175</v>
      </c>
      <c r="AA39" s="89">
        <v>368.3290534132587</v>
      </c>
      <c r="AB39" s="89">
        <v>385.10912217582603</v>
      </c>
      <c r="AC39" s="89">
        <v>413.85927427584693</v>
      </c>
    </row>
    <row r="40" spans="1:29" ht="13.5">
      <c r="A40" s="1"/>
      <c r="B40" s="15" t="s">
        <v>65</v>
      </c>
      <c r="C40" s="24">
        <v>0.8</v>
      </c>
      <c r="D40" s="24">
        <v>1.3</v>
      </c>
      <c r="E40" s="24">
        <v>1.1</v>
      </c>
      <c r="F40" s="88">
        <v>1.42</v>
      </c>
      <c r="G40" s="88">
        <v>1.0289679999999979</v>
      </c>
      <c r="H40" s="88">
        <v>1.559416231581987</v>
      </c>
      <c r="I40" s="24">
        <v>1.2</v>
      </c>
      <c r="J40" s="89">
        <v>0.9</v>
      </c>
      <c r="K40" s="89">
        <v>0.7</v>
      </c>
      <c r="L40" s="48">
        <v>0.9</v>
      </c>
      <c r="M40" s="48">
        <v>2.1</v>
      </c>
      <c r="N40" s="89">
        <v>2.8</v>
      </c>
      <c r="O40" s="89">
        <v>4.8</v>
      </c>
      <c r="P40" s="89">
        <v>6.6</v>
      </c>
      <c r="Q40" s="89">
        <v>8.4</v>
      </c>
      <c r="R40" s="89">
        <v>11.9</v>
      </c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</row>
    <row r="41" spans="1:29" ht="13.5">
      <c r="A41" s="1"/>
      <c r="B41" s="15" t="s">
        <v>67</v>
      </c>
      <c r="C41" s="24">
        <v>0.6</v>
      </c>
      <c r="D41" s="24">
        <v>0.4</v>
      </c>
      <c r="E41" s="24">
        <v>0.3</v>
      </c>
      <c r="F41" s="88">
        <v>0.265</v>
      </c>
      <c r="G41" s="88">
        <v>0.21692999999999996</v>
      </c>
      <c r="H41" s="88">
        <v>0.17273722298972485</v>
      </c>
      <c r="I41" s="24">
        <v>0.2</v>
      </c>
      <c r="J41" s="89">
        <v>0.2</v>
      </c>
      <c r="K41" s="89">
        <v>0</v>
      </c>
      <c r="L41" s="48">
        <v>0.1</v>
      </c>
      <c r="M41" s="48">
        <v>0.5</v>
      </c>
      <c r="N41" s="89">
        <v>0.8</v>
      </c>
      <c r="O41" s="89">
        <v>1.3</v>
      </c>
      <c r="P41" s="89">
        <v>1.4</v>
      </c>
      <c r="Q41" s="89">
        <v>1.1</v>
      </c>
      <c r="R41" s="89">
        <v>1.1</v>
      </c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</row>
    <row r="42" spans="1:29" ht="13.5">
      <c r="A42" s="1"/>
      <c r="B42" s="15" t="s">
        <v>66</v>
      </c>
      <c r="C42" s="24">
        <v>94.4</v>
      </c>
      <c r="D42" s="24">
        <v>89.2</v>
      </c>
      <c r="E42" s="24">
        <v>110.6</v>
      </c>
      <c r="F42" s="88">
        <v>154.781</v>
      </c>
      <c r="G42" s="88">
        <v>113.04323799999779</v>
      </c>
      <c r="H42" s="88">
        <v>98.06639974686136</v>
      </c>
      <c r="I42" s="24">
        <v>107.5</v>
      </c>
      <c r="J42" s="89">
        <v>117.6</v>
      </c>
      <c r="K42" s="89">
        <v>124</v>
      </c>
      <c r="L42" s="48">
        <v>174</v>
      </c>
      <c r="M42" s="48">
        <v>158.4</v>
      </c>
      <c r="N42" s="89">
        <v>211.5</v>
      </c>
      <c r="O42" s="89">
        <v>227.2</v>
      </c>
      <c r="P42" s="89">
        <v>316.4</v>
      </c>
      <c r="Q42" s="89">
        <v>359.7</v>
      </c>
      <c r="R42" s="89">
        <v>332.8</v>
      </c>
      <c r="S42" s="89">
        <v>372.1</v>
      </c>
      <c r="T42" s="89">
        <v>360.546834490109</v>
      </c>
      <c r="U42" s="89">
        <v>549.080929502439</v>
      </c>
      <c r="V42" s="89">
        <v>477.566275524</v>
      </c>
      <c r="W42" s="89">
        <v>579.7454184570561</v>
      </c>
      <c r="X42" s="89">
        <v>855.4977392912479</v>
      </c>
      <c r="Y42" s="89">
        <v>652.6859201653577</v>
      </c>
      <c r="Z42" s="89">
        <v>856.5983446299753</v>
      </c>
      <c r="AA42" s="89">
        <v>832.8493649508043</v>
      </c>
      <c r="AB42" s="89">
        <v>823.7746144319942</v>
      </c>
      <c r="AC42" s="89">
        <v>1254.162514536559</v>
      </c>
    </row>
    <row r="43" spans="2:13" ht="13.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 ht="13.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13.5">
      <c r="B45" s="34" t="str">
        <f>'Tab 1'!B46</f>
        <v>Kilde: Finans Norge Skadestatistikk for landbasert forsikring, 4. kv. 2023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3.5">
      <c r="B46" s="28" t="str">
        <f>'Tab 1'!B47</f>
        <v>Source: Finance Norway Non life claims statistics 2023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13.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52" spans="3:5" ht="13.5">
      <c r="C52" s="9"/>
      <c r="D52" s="9"/>
      <c r="E52" s="9"/>
    </row>
    <row r="53" spans="3:5" ht="13.5">
      <c r="C53" s="9"/>
      <c r="D53" s="9"/>
      <c r="E53" s="9"/>
    </row>
  </sheetData>
  <sheetProtection/>
  <printOptions/>
  <pageMargins left="0.7086614173228347" right="0.6692913385826772" top="0.7480314960629921" bottom="0.37" header="0.31496062992125984" footer="0.31496062992125984"/>
  <pageSetup orientation="landscape" paperSize="9" scale="85" r:id="rId1"/>
  <colBreaks count="2" manualBreakCount="2">
    <brk id="9" max="65535" man="1"/>
    <brk id="2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C87"/>
  <sheetViews>
    <sheetView showGridLines="0" showRowColHeaders="0" showOutlineSymbols="0" zoomScale="80" zoomScaleNormal="80" zoomScaleSheetLayoutView="80" zoomScalePageLayoutView="0" workbookViewId="0" topLeftCell="A1">
      <pane xSplit="2" topLeftCell="C1" activePane="topRight" state="frozen"/>
      <selection pane="topLeft" activeCell="C23" sqref="C23:AB26"/>
      <selection pane="topRight" activeCell="C1" sqref="C1"/>
    </sheetView>
  </sheetViews>
  <sheetFormatPr defaultColWidth="11.421875" defaultRowHeight="12.75"/>
  <cols>
    <col min="1" max="1" width="4.7109375" style="0" customWidth="1"/>
    <col min="2" max="2" width="56.421875" style="0" customWidth="1"/>
    <col min="3" max="24" width="12.7109375" style="0" customWidth="1"/>
  </cols>
  <sheetData>
    <row r="1" spans="2:24" ht="13.5" customHeight="1">
      <c r="B1" s="2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3.5" customHeight="1">
      <c r="B2" s="59" t="s">
        <v>133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2:24" ht="13.5" customHeight="1">
      <c r="B3" s="62" t="s">
        <v>123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2:24" ht="13.5" customHeight="1">
      <c r="B4" s="62" t="s">
        <v>134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2:24" ht="13.5" customHeight="1">
      <c r="B5" s="73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2:29" ht="13.5" customHeight="1">
      <c r="B6" s="63" t="s">
        <v>128</v>
      </c>
      <c r="C6" s="63" t="s">
        <v>197</v>
      </c>
      <c r="D6" s="63"/>
      <c r="E6" s="63"/>
      <c r="F6" s="63"/>
      <c r="G6" s="63"/>
      <c r="H6" s="63"/>
      <c r="I6" s="63"/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2:29" ht="13.5" customHeight="1">
      <c r="B7" s="63"/>
      <c r="C7" s="65">
        <v>1997</v>
      </c>
      <c r="D7" s="65">
        <v>1998</v>
      </c>
      <c r="E7" s="65">
        <v>1999</v>
      </c>
      <c r="F7" s="65">
        <v>2000</v>
      </c>
      <c r="G7" s="65">
        <v>2001</v>
      </c>
      <c r="H7" s="65">
        <v>2002</v>
      </c>
      <c r="I7" s="65">
        <v>2003</v>
      </c>
      <c r="J7" s="65">
        <v>2004</v>
      </c>
      <c r="K7" s="65">
        <v>2005</v>
      </c>
      <c r="L7" s="65">
        <v>2006</v>
      </c>
      <c r="M7" s="65">
        <v>2007</v>
      </c>
      <c r="N7" s="65">
        <v>2008</v>
      </c>
      <c r="O7" s="65">
        <v>2009</v>
      </c>
      <c r="P7" s="65">
        <v>2010</v>
      </c>
      <c r="Q7" s="65">
        <v>2011</v>
      </c>
      <c r="R7" s="65">
        <v>2012</v>
      </c>
      <c r="S7" s="65">
        <f>R7+1</f>
        <v>2013</v>
      </c>
      <c r="T7" s="65">
        <f>S7+1</f>
        <v>2014</v>
      </c>
      <c r="U7" s="65">
        <f>T7+1</f>
        <v>2015</v>
      </c>
      <c r="V7" s="65">
        <f>U7+1</f>
        <v>2016</v>
      </c>
      <c r="W7" s="65">
        <f>V7+1</f>
        <v>2017</v>
      </c>
      <c r="X7" s="65">
        <v>2018</v>
      </c>
      <c r="Y7" s="65">
        <v>2019</v>
      </c>
      <c r="Z7" s="65">
        <f>+Y7+1</f>
        <v>2020</v>
      </c>
      <c r="AA7" s="65">
        <f>+Z7+1</f>
        <v>2021</v>
      </c>
      <c r="AB7" s="65">
        <f>+AA7+1</f>
        <v>2022</v>
      </c>
      <c r="AC7" s="65">
        <f>+AB7+1</f>
        <v>2023</v>
      </c>
    </row>
    <row r="8" spans="2:29" ht="13.5" customHeight="1">
      <c r="B8" s="15" t="s">
        <v>135</v>
      </c>
      <c r="C8" s="24">
        <v>55344</v>
      </c>
      <c r="D8" s="24">
        <v>68463</v>
      </c>
      <c r="E8" s="24">
        <v>68629</v>
      </c>
      <c r="F8" s="24">
        <v>68671</v>
      </c>
      <c r="G8" s="24">
        <v>64749</v>
      </c>
      <c r="H8" s="24">
        <v>61592</v>
      </c>
      <c r="I8" s="24">
        <v>45873</v>
      </c>
      <c r="J8" s="24">
        <v>42586</v>
      </c>
      <c r="K8" s="24">
        <v>40804</v>
      </c>
      <c r="L8" s="24">
        <v>47841</v>
      </c>
      <c r="M8" s="24">
        <v>53867</v>
      </c>
      <c r="N8" s="24">
        <v>56836</v>
      </c>
      <c r="O8" s="24">
        <v>49775</v>
      </c>
      <c r="P8" s="24">
        <v>50435</v>
      </c>
      <c r="Q8" s="24">
        <v>49158</v>
      </c>
      <c r="R8" s="24">
        <v>38994</v>
      </c>
      <c r="S8" s="24">
        <v>42880</v>
      </c>
      <c r="T8" s="24">
        <v>46146</v>
      </c>
      <c r="U8" s="24">
        <v>42956.9362272727</v>
      </c>
      <c r="V8" s="24">
        <v>40113.599095907</v>
      </c>
      <c r="W8" s="24">
        <v>39410.4562541806</v>
      </c>
      <c r="X8" s="24">
        <v>47104.096671444495</v>
      </c>
      <c r="Y8" s="24">
        <v>46862.68498168498</v>
      </c>
      <c r="Z8" s="24">
        <v>45810.75290141742</v>
      </c>
      <c r="AA8" s="24">
        <v>47091.596212135686</v>
      </c>
      <c r="AB8" s="24">
        <v>44703.94150265966</v>
      </c>
      <c r="AC8" s="24">
        <v>53986.42347507565</v>
      </c>
    </row>
    <row r="9" spans="2:29" ht="13.5" customHeight="1">
      <c r="B9" s="15" t="s">
        <v>57</v>
      </c>
      <c r="C9" s="24">
        <v>9540</v>
      </c>
      <c r="D9" s="24">
        <v>7022</v>
      </c>
      <c r="E9" s="24">
        <v>7913</v>
      </c>
      <c r="F9" s="24">
        <v>8893</v>
      </c>
      <c r="G9" s="24">
        <v>8192</v>
      </c>
      <c r="H9" s="24">
        <v>9020</v>
      </c>
      <c r="I9" s="24">
        <v>8463</v>
      </c>
      <c r="J9" s="24">
        <v>7520</v>
      </c>
      <c r="K9" s="24">
        <v>6037</v>
      </c>
      <c r="L9" s="24">
        <v>6075</v>
      </c>
      <c r="M9" s="24">
        <v>5775</v>
      </c>
      <c r="N9" s="24">
        <v>6780</v>
      </c>
      <c r="O9" s="24">
        <v>6605</v>
      </c>
      <c r="P9" s="24">
        <v>5704</v>
      </c>
      <c r="Q9" s="24">
        <v>7127</v>
      </c>
      <c r="R9" s="24">
        <v>5186</v>
      </c>
      <c r="S9" s="24">
        <v>6072</v>
      </c>
      <c r="T9" s="24">
        <v>7893</v>
      </c>
      <c r="U9" s="24">
        <v>6046.325</v>
      </c>
      <c r="V9" s="24">
        <v>4773.650591307</v>
      </c>
      <c r="W9" s="24">
        <v>4635.960343586957</v>
      </c>
      <c r="X9" s="24">
        <v>5019.794420289855</v>
      </c>
      <c r="Y9" s="24">
        <v>5139.951666666667</v>
      </c>
      <c r="Z9" s="24">
        <v>4788.397960297101</v>
      </c>
      <c r="AA9" s="24">
        <v>4601.149289869565</v>
      </c>
      <c r="AB9" s="24">
        <v>4277.157849705797</v>
      </c>
      <c r="AC9" s="24">
        <v>4363.447246376812</v>
      </c>
    </row>
    <row r="10" spans="2:29" ht="13.5" customHeight="1">
      <c r="B10" s="15" t="s">
        <v>58</v>
      </c>
      <c r="C10" s="24">
        <v>18158</v>
      </c>
      <c r="D10" s="24">
        <v>17759</v>
      </c>
      <c r="E10" s="24">
        <v>19068</v>
      </c>
      <c r="F10" s="24">
        <v>17935</v>
      </c>
      <c r="G10" s="24">
        <v>20078</v>
      </c>
      <c r="H10" s="24">
        <v>18422</v>
      </c>
      <c r="I10" s="24">
        <v>19858</v>
      </c>
      <c r="J10" s="24">
        <v>17741</v>
      </c>
      <c r="K10" s="24">
        <v>18057</v>
      </c>
      <c r="L10" s="24">
        <v>16730</v>
      </c>
      <c r="M10" s="24">
        <v>18680</v>
      </c>
      <c r="N10" s="24">
        <v>18668</v>
      </c>
      <c r="O10" s="24">
        <v>18948</v>
      </c>
      <c r="P10" s="24">
        <v>24536</v>
      </c>
      <c r="Q10" s="24">
        <v>21153</v>
      </c>
      <c r="R10" s="24">
        <v>17027</v>
      </c>
      <c r="S10" s="24">
        <v>18865</v>
      </c>
      <c r="T10" s="24">
        <v>19070</v>
      </c>
      <c r="U10" s="24">
        <v>18245.9727272727</v>
      </c>
      <c r="V10" s="24">
        <v>18400.492844278</v>
      </c>
      <c r="W10" s="24">
        <v>19048.779306284585</v>
      </c>
      <c r="X10" s="24">
        <v>20725.509011857706</v>
      </c>
      <c r="Y10" s="24">
        <v>20375.56909090909</v>
      </c>
      <c r="Z10" s="24">
        <v>20821.12059733597</v>
      </c>
      <c r="AA10" s="24">
        <v>25129.852221391306</v>
      </c>
      <c r="AB10" s="24">
        <v>21767.698417218973</v>
      </c>
      <c r="AC10" s="24">
        <v>26315.19098814229</v>
      </c>
    </row>
    <row r="11" spans="2:29" ht="13.5" customHeight="1">
      <c r="B11" s="15" t="s">
        <v>59</v>
      </c>
      <c r="C11" s="24">
        <v>11558</v>
      </c>
      <c r="D11" s="24">
        <v>16315</v>
      </c>
      <c r="E11" s="24">
        <v>15336</v>
      </c>
      <c r="F11" s="24">
        <v>15941</v>
      </c>
      <c r="G11" s="24">
        <v>13743</v>
      </c>
      <c r="H11" s="24">
        <v>14235</v>
      </c>
      <c r="I11" s="24">
        <v>12948</v>
      </c>
      <c r="J11" s="24">
        <v>8506</v>
      </c>
      <c r="K11" s="24">
        <v>11652</v>
      </c>
      <c r="L11" s="24">
        <v>8974</v>
      </c>
      <c r="M11" s="24">
        <v>9956</v>
      </c>
      <c r="N11" s="24">
        <v>9863</v>
      </c>
      <c r="O11" s="24">
        <v>7826</v>
      </c>
      <c r="P11" s="24">
        <v>6020</v>
      </c>
      <c r="Q11" s="24">
        <v>5442</v>
      </c>
      <c r="R11" s="24">
        <v>4223</v>
      </c>
      <c r="S11" s="24">
        <v>4079</v>
      </c>
      <c r="T11" s="24">
        <v>3868</v>
      </c>
      <c r="U11" s="24">
        <v>3402.995</v>
      </c>
      <c r="V11" s="24">
        <v>2924.990354784</v>
      </c>
      <c r="W11" s="24">
        <v>2691.776206152174</v>
      </c>
      <c r="X11" s="24">
        <v>2919.276652173913</v>
      </c>
      <c r="Y11" s="24">
        <v>2841.571</v>
      </c>
      <c r="Z11" s="24">
        <v>2858.238776178261</v>
      </c>
      <c r="AA11" s="24">
        <v>2303.2895739217392</v>
      </c>
      <c r="AB11" s="24">
        <v>2976.0947098234783</v>
      </c>
      <c r="AC11" s="24">
        <v>3410.4683478260868</v>
      </c>
    </row>
    <row r="12" spans="2:29" ht="13.5" customHeight="1">
      <c r="B12" s="15" t="s">
        <v>60</v>
      </c>
      <c r="C12" s="24">
        <v>3379</v>
      </c>
      <c r="D12" s="24">
        <v>3170</v>
      </c>
      <c r="E12" s="24">
        <v>3097</v>
      </c>
      <c r="F12" s="24">
        <v>3018</v>
      </c>
      <c r="G12" s="24">
        <v>2559</v>
      </c>
      <c r="H12" s="24">
        <v>2520</v>
      </c>
      <c r="I12" s="24">
        <v>2308</v>
      </c>
      <c r="J12" s="24">
        <v>2124</v>
      </c>
      <c r="K12" s="24">
        <v>1656</v>
      </c>
      <c r="L12" s="24">
        <v>1471</v>
      </c>
      <c r="M12" s="24">
        <v>1592</v>
      </c>
      <c r="N12" s="24">
        <v>1675</v>
      </c>
      <c r="O12" s="24">
        <v>1580</v>
      </c>
      <c r="P12" s="24">
        <v>1463</v>
      </c>
      <c r="Q12" s="24">
        <v>1257</v>
      </c>
      <c r="R12" s="24">
        <v>1138</v>
      </c>
      <c r="S12" s="24">
        <v>839</v>
      </c>
      <c r="T12" s="24">
        <v>1235</v>
      </c>
      <c r="U12" s="24">
        <v>1193.995</v>
      </c>
      <c r="V12" s="24">
        <v>1181.990354784</v>
      </c>
      <c r="W12" s="24">
        <v>1241.776206152174</v>
      </c>
      <c r="X12" s="24">
        <v>1228.2766521739131</v>
      </c>
      <c r="Y12" s="24">
        <v>1158.571</v>
      </c>
      <c r="Z12" s="24">
        <v>1237.2387761782609</v>
      </c>
      <c r="AA12" s="24">
        <v>1395.2895739217392</v>
      </c>
      <c r="AB12" s="24">
        <v>1524.0947098234783</v>
      </c>
      <c r="AC12" s="24">
        <v>1901.468347826087</v>
      </c>
    </row>
    <row r="13" spans="2:29" ht="13.5" customHeight="1">
      <c r="B13" s="15" t="s">
        <v>61</v>
      </c>
      <c r="C13" s="24">
        <v>5389</v>
      </c>
      <c r="D13" s="24">
        <v>16346</v>
      </c>
      <c r="E13" s="24">
        <v>15276</v>
      </c>
      <c r="F13" s="24">
        <v>15118</v>
      </c>
      <c r="G13" s="24">
        <v>14071</v>
      </c>
      <c r="H13" s="24">
        <v>13491</v>
      </c>
      <c r="I13" s="24">
        <v>10786</v>
      </c>
      <c r="J13" s="24">
        <v>4869</v>
      </c>
      <c r="K13" s="24">
        <v>11956</v>
      </c>
      <c r="L13" s="24">
        <v>10000</v>
      </c>
      <c r="M13" s="24">
        <v>13413</v>
      </c>
      <c r="N13" s="24">
        <v>15106</v>
      </c>
      <c r="O13" s="24">
        <v>9900</v>
      </c>
      <c r="P13" s="24">
        <v>7207</v>
      </c>
      <c r="Q13" s="24">
        <v>8174</v>
      </c>
      <c r="R13" s="24">
        <v>6170</v>
      </c>
      <c r="S13" s="24">
        <v>6677</v>
      </c>
      <c r="T13" s="24">
        <v>7513</v>
      </c>
      <c r="U13" s="24">
        <v>8019.325</v>
      </c>
      <c r="V13" s="24">
        <v>7974.650591307</v>
      </c>
      <c r="W13" s="24">
        <v>7349.960343586957</v>
      </c>
      <c r="X13" s="24">
        <v>9925.794420289854</v>
      </c>
      <c r="Y13" s="24">
        <v>9831.951666666668</v>
      </c>
      <c r="Z13" s="24">
        <v>8556.397960297101</v>
      </c>
      <c r="AA13" s="24">
        <v>8451.149289869565</v>
      </c>
      <c r="AB13" s="24">
        <v>7993.157849705797</v>
      </c>
      <c r="AC13" s="24">
        <v>9896.44724637681</v>
      </c>
    </row>
    <row r="14" spans="2:25" ht="13.5" customHeight="1">
      <c r="B14" s="15" t="s">
        <v>62</v>
      </c>
      <c r="C14" s="24">
        <v>444</v>
      </c>
      <c r="D14" s="24">
        <v>344</v>
      </c>
      <c r="E14" s="24">
        <v>402</v>
      </c>
      <c r="F14" s="24">
        <v>631</v>
      </c>
      <c r="G14" s="24">
        <v>447</v>
      </c>
      <c r="H14" s="24">
        <v>389</v>
      </c>
      <c r="I14" s="24">
        <v>397</v>
      </c>
      <c r="J14" s="24">
        <v>363</v>
      </c>
      <c r="K14" s="24">
        <v>260</v>
      </c>
      <c r="L14" s="24">
        <v>223</v>
      </c>
      <c r="M14" s="24">
        <v>275</v>
      </c>
      <c r="N14" s="24">
        <v>323</v>
      </c>
      <c r="O14" s="24">
        <v>324</v>
      </c>
      <c r="P14" s="24">
        <v>363</v>
      </c>
      <c r="Q14" s="24">
        <v>409</v>
      </c>
      <c r="R14" s="24">
        <v>266</v>
      </c>
      <c r="S14" s="24"/>
      <c r="T14" s="24"/>
      <c r="U14" s="24"/>
      <c r="V14" s="24"/>
      <c r="W14" s="24"/>
      <c r="X14" s="24"/>
      <c r="Y14" s="24"/>
    </row>
    <row r="15" spans="2:29" ht="13.5" customHeight="1">
      <c r="B15" s="15" t="s">
        <v>63</v>
      </c>
      <c r="C15" s="24">
        <v>2307</v>
      </c>
      <c r="D15" s="24">
        <v>2312</v>
      </c>
      <c r="E15" s="24">
        <v>2320</v>
      </c>
      <c r="F15" s="24">
        <v>2419</v>
      </c>
      <c r="G15" s="24">
        <v>2165</v>
      </c>
      <c r="H15" s="24">
        <v>2269</v>
      </c>
      <c r="I15" s="24">
        <v>2165</v>
      </c>
      <c r="J15" s="24">
        <v>2216</v>
      </c>
      <c r="K15" s="24">
        <v>1926</v>
      </c>
      <c r="L15" s="24">
        <v>1640</v>
      </c>
      <c r="M15" s="24">
        <v>1808</v>
      </c>
      <c r="N15" s="24">
        <v>1719</v>
      </c>
      <c r="O15" s="24">
        <v>1888</v>
      </c>
      <c r="P15" s="24">
        <v>2045</v>
      </c>
      <c r="Q15" s="24">
        <v>1824</v>
      </c>
      <c r="R15" s="24">
        <v>1187</v>
      </c>
      <c r="S15" s="24">
        <v>891</v>
      </c>
      <c r="T15" s="24">
        <v>740</v>
      </c>
      <c r="U15" s="24">
        <v>615.995</v>
      </c>
      <c r="V15" s="24">
        <v>495.990354784</v>
      </c>
      <c r="W15" s="24">
        <v>424.7762061521739</v>
      </c>
      <c r="X15" s="24">
        <v>522.276652173913</v>
      </c>
      <c r="Y15" s="24">
        <v>425.571</v>
      </c>
      <c r="Z15" s="24">
        <v>306.2387761782609</v>
      </c>
      <c r="AA15" s="24">
        <v>335.28957392173913</v>
      </c>
      <c r="AB15" s="24">
        <v>436.0947098234783</v>
      </c>
      <c r="AC15" s="24">
        <v>657.468347826087</v>
      </c>
    </row>
    <row r="16" spans="2:29" ht="13.5" customHeight="1">
      <c r="B16" s="15" t="s">
        <v>64</v>
      </c>
      <c r="C16" s="24">
        <v>1430</v>
      </c>
      <c r="D16" s="24">
        <v>1353</v>
      </c>
      <c r="E16" s="24">
        <v>1367</v>
      </c>
      <c r="F16" s="24">
        <v>1206</v>
      </c>
      <c r="G16" s="24">
        <v>1137</v>
      </c>
      <c r="H16" s="24">
        <v>1355</v>
      </c>
      <c r="I16" s="24">
        <v>1359</v>
      </c>
      <c r="J16" s="24">
        <v>1433</v>
      </c>
      <c r="K16" s="24">
        <v>1515</v>
      </c>
      <c r="L16" s="24">
        <v>1074</v>
      </c>
      <c r="M16" s="24">
        <v>1325</v>
      </c>
      <c r="N16" s="24">
        <v>1311</v>
      </c>
      <c r="O16" s="24">
        <v>1372</v>
      </c>
      <c r="P16" s="24">
        <v>1417</v>
      </c>
      <c r="Q16" s="24">
        <v>1258</v>
      </c>
      <c r="R16" s="24">
        <v>1282</v>
      </c>
      <c r="S16" s="24">
        <v>1139</v>
      </c>
      <c r="T16" s="24">
        <v>1003</v>
      </c>
      <c r="U16" s="24">
        <v>924.33</v>
      </c>
      <c r="V16" s="24">
        <v>580.660236523</v>
      </c>
      <c r="W16" s="24">
        <v>599.1841374347825</v>
      </c>
      <c r="X16" s="24">
        <v>670.5177681159421</v>
      </c>
      <c r="Y16" s="24">
        <v>720.3806666666667</v>
      </c>
      <c r="Z16" s="24">
        <v>800.1591841188406</v>
      </c>
      <c r="AA16" s="24">
        <v>695.8597159478261</v>
      </c>
      <c r="AB16" s="24">
        <v>607.0631398823189</v>
      </c>
      <c r="AC16" s="24">
        <v>695.9788985507246</v>
      </c>
    </row>
    <row r="17" spans="2:25" ht="13.5" customHeight="1">
      <c r="B17" s="15" t="s">
        <v>65</v>
      </c>
      <c r="C17" s="24">
        <v>57</v>
      </c>
      <c r="D17" s="24">
        <v>81</v>
      </c>
      <c r="E17" s="24">
        <v>59</v>
      </c>
      <c r="F17" s="24">
        <v>56</v>
      </c>
      <c r="G17" s="24">
        <v>51</v>
      </c>
      <c r="H17" s="24">
        <v>55</v>
      </c>
      <c r="I17" s="24">
        <v>44</v>
      </c>
      <c r="J17" s="24">
        <v>41</v>
      </c>
      <c r="K17" s="24">
        <v>51</v>
      </c>
      <c r="L17" s="24">
        <v>54</v>
      </c>
      <c r="M17" s="24">
        <v>42</v>
      </c>
      <c r="N17" s="24">
        <v>48</v>
      </c>
      <c r="O17" s="24">
        <v>73</v>
      </c>
      <c r="P17" s="24">
        <v>94</v>
      </c>
      <c r="Q17" s="24">
        <v>94</v>
      </c>
      <c r="R17" s="24">
        <v>73</v>
      </c>
      <c r="S17" s="24"/>
      <c r="T17" s="24"/>
      <c r="U17" s="24"/>
      <c r="V17" s="24"/>
      <c r="W17" s="24"/>
      <c r="X17" s="24"/>
      <c r="Y17" s="24"/>
    </row>
    <row r="18" spans="2:29" ht="13.5" customHeight="1">
      <c r="B18" s="15" t="s">
        <v>66</v>
      </c>
      <c r="C18" s="24">
        <v>7067</v>
      </c>
      <c r="D18" s="24">
        <v>6888</v>
      </c>
      <c r="E18" s="24">
        <v>7000</v>
      </c>
      <c r="F18" s="24">
        <v>7027</v>
      </c>
      <c r="G18" s="24">
        <v>2999</v>
      </c>
      <c r="H18" s="24">
        <v>4681</v>
      </c>
      <c r="I18" s="24">
        <v>2409</v>
      </c>
      <c r="J18" s="24">
        <v>3553</v>
      </c>
      <c r="K18" s="24">
        <v>2282</v>
      </c>
      <c r="L18" s="24">
        <v>3214</v>
      </c>
      <c r="M18" s="24">
        <v>1761</v>
      </c>
      <c r="N18" s="24">
        <v>1964</v>
      </c>
      <c r="O18" s="24">
        <v>1947</v>
      </c>
      <c r="P18" s="24">
        <v>2326</v>
      </c>
      <c r="Q18" s="24">
        <v>3242</v>
      </c>
      <c r="R18" s="24">
        <v>3247</v>
      </c>
      <c r="S18" s="24">
        <v>5255</v>
      </c>
      <c r="T18" s="24">
        <v>5892</v>
      </c>
      <c r="U18" s="24">
        <v>5593.9985</v>
      </c>
      <c r="V18" s="24">
        <v>5128.997106435</v>
      </c>
      <c r="W18" s="24">
        <v>4643.232861845652</v>
      </c>
      <c r="X18" s="24">
        <v>7429.382995652174</v>
      </c>
      <c r="Y18" s="24">
        <v>7460.7713</v>
      </c>
      <c r="Z18" s="24">
        <v>7531.571632853478</v>
      </c>
      <c r="AA18" s="24">
        <v>5346.886872176521</v>
      </c>
      <c r="AB18" s="24">
        <v>6256.428412947043</v>
      </c>
      <c r="AC18" s="24">
        <v>7775.840504347826</v>
      </c>
    </row>
    <row r="19" spans="2:14" ht="13.5" customHeight="1">
      <c r="B19" s="15"/>
      <c r="C19" s="24"/>
      <c r="D19" s="24"/>
      <c r="E19" s="24"/>
      <c r="F19" s="24"/>
      <c r="G19" s="24"/>
      <c r="H19" s="24"/>
      <c r="I19" s="24"/>
      <c r="J19" s="48"/>
      <c r="K19" s="48"/>
      <c r="L19" s="48"/>
      <c r="M19" s="48"/>
      <c r="N19" s="46"/>
    </row>
    <row r="20" spans="2:29" ht="13.5" customHeight="1">
      <c r="B20" s="26"/>
      <c r="C20" s="24"/>
      <c r="D20" s="24"/>
      <c r="E20" s="24"/>
      <c r="F20" s="24"/>
      <c r="G20" s="24"/>
      <c r="H20" s="24"/>
      <c r="I20" s="24"/>
      <c r="J20" s="15"/>
      <c r="K20" s="15"/>
      <c r="L20" s="15"/>
      <c r="M20" s="15"/>
      <c r="N20" s="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3.5" customHeight="1">
      <c r="B21" s="59" t="s">
        <v>137</v>
      </c>
      <c r="C21" s="60"/>
      <c r="D21" s="60"/>
      <c r="E21" s="60"/>
      <c r="F21" s="60"/>
      <c r="G21" s="60"/>
      <c r="H21" s="60"/>
      <c r="I21" s="60"/>
      <c r="J21" s="71"/>
      <c r="K21" s="71"/>
      <c r="L21" s="71"/>
      <c r="M21" s="7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</row>
    <row r="22" spans="2:29" ht="13.5" customHeight="1">
      <c r="B22" s="62" t="s">
        <v>173</v>
      </c>
      <c r="C22" s="60"/>
      <c r="D22" s="60"/>
      <c r="E22" s="60"/>
      <c r="F22" s="60"/>
      <c r="G22" s="60"/>
      <c r="H22" s="60"/>
      <c r="I22" s="60"/>
      <c r="J22" s="71"/>
      <c r="K22" s="71"/>
      <c r="L22" s="71"/>
      <c r="M22" s="7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</row>
    <row r="23" spans="2:29" ht="13.5" customHeight="1">
      <c r="B23" s="62" t="s">
        <v>134</v>
      </c>
      <c r="C23" s="60"/>
      <c r="D23" s="60"/>
      <c r="E23" s="60"/>
      <c r="F23" s="60"/>
      <c r="G23" s="60"/>
      <c r="H23" s="60"/>
      <c r="I23" s="60"/>
      <c r="J23" s="71"/>
      <c r="K23" s="71"/>
      <c r="L23" s="71"/>
      <c r="M23" s="7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</row>
    <row r="24" spans="2:29" ht="13.5" customHeight="1">
      <c r="B24" s="62"/>
      <c r="C24" s="60"/>
      <c r="D24" s="60"/>
      <c r="E24" s="60"/>
      <c r="F24" s="60"/>
      <c r="G24" s="60"/>
      <c r="H24" s="60"/>
      <c r="I24" s="60"/>
      <c r="J24" s="71"/>
      <c r="K24" s="71"/>
      <c r="L24" s="71"/>
      <c r="M24" s="7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</row>
    <row r="25" spans="2:29" ht="13.5" customHeight="1">
      <c r="B25" s="63" t="s">
        <v>126</v>
      </c>
      <c r="C25" s="68" t="s">
        <v>129</v>
      </c>
      <c r="D25" s="68"/>
      <c r="E25" s="68"/>
      <c r="F25" s="74"/>
      <c r="G25" s="68"/>
      <c r="H25" s="70"/>
      <c r="I25" s="68"/>
      <c r="J25" s="68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2:29" ht="13.5" customHeight="1">
      <c r="B26" s="63"/>
      <c r="C26" s="65">
        <v>1997</v>
      </c>
      <c r="D26" s="65">
        <v>1998</v>
      </c>
      <c r="E26" s="65">
        <v>1999</v>
      </c>
      <c r="F26" s="65">
        <v>2000</v>
      </c>
      <c r="G26" s="65">
        <v>2001</v>
      </c>
      <c r="H26" s="65">
        <v>2002</v>
      </c>
      <c r="I26" s="65">
        <v>2003</v>
      </c>
      <c r="J26" s="65">
        <v>2004</v>
      </c>
      <c r="K26" s="65">
        <v>2005</v>
      </c>
      <c r="L26" s="65">
        <v>2006</v>
      </c>
      <c r="M26" s="65">
        <v>2007</v>
      </c>
      <c r="N26" s="65">
        <v>2008</v>
      </c>
      <c r="O26" s="65">
        <v>2009</v>
      </c>
      <c r="P26" s="65">
        <f aca="true" t="shared" si="0" ref="P26:U26">P7</f>
        <v>2010</v>
      </c>
      <c r="Q26" s="65">
        <f t="shared" si="0"/>
        <v>2011</v>
      </c>
      <c r="R26" s="65">
        <f t="shared" si="0"/>
        <v>2012</v>
      </c>
      <c r="S26" s="65">
        <f t="shared" si="0"/>
        <v>2013</v>
      </c>
      <c r="T26" s="65">
        <f t="shared" si="0"/>
        <v>2014</v>
      </c>
      <c r="U26" s="65">
        <f t="shared" si="0"/>
        <v>2015</v>
      </c>
      <c r="V26" s="65">
        <f>V7</f>
        <v>2016</v>
      </c>
      <c r="W26" s="65">
        <f>W7</f>
        <v>2017</v>
      </c>
      <c r="X26" s="65">
        <v>2018</v>
      </c>
      <c r="Y26" s="65">
        <v>2019</v>
      </c>
      <c r="Z26" s="65">
        <f>+Y26+1</f>
        <v>2020</v>
      </c>
      <c r="AA26" s="65">
        <f>+Z26+1</f>
        <v>2021</v>
      </c>
      <c r="AB26" s="65">
        <f>+AA26+1</f>
        <v>2022</v>
      </c>
      <c r="AC26" s="65">
        <f>+AB26+1</f>
        <v>2023</v>
      </c>
    </row>
    <row r="27" spans="2:29" ht="13.5">
      <c r="B27" s="15" t="s">
        <v>135</v>
      </c>
      <c r="C27" s="24">
        <v>2860.5</v>
      </c>
      <c r="D27" s="24">
        <v>2566.4</v>
      </c>
      <c r="E27" s="24">
        <v>3342.4</v>
      </c>
      <c r="F27" s="24">
        <v>3634.942</v>
      </c>
      <c r="G27" s="24">
        <v>3948.2550809999666</v>
      </c>
      <c r="H27" s="24">
        <v>3487.2568423414223</v>
      </c>
      <c r="I27" s="24">
        <v>3534.5</v>
      </c>
      <c r="J27" s="24">
        <v>2907.2</v>
      </c>
      <c r="K27" s="24">
        <v>3033.6000000000004</v>
      </c>
      <c r="L27" s="24">
        <v>3578.1000000000004</v>
      </c>
      <c r="M27" s="24">
        <v>3879.3</v>
      </c>
      <c r="N27" s="24">
        <v>4866.6</v>
      </c>
      <c r="O27" s="24">
        <v>4882.9</v>
      </c>
      <c r="P27" s="24">
        <v>6164.8</v>
      </c>
      <c r="Q27" s="24">
        <v>5773.2</v>
      </c>
      <c r="R27" s="24">
        <v>4591.2</v>
      </c>
      <c r="S27" s="24">
        <v>4901.7</v>
      </c>
      <c r="T27" s="24">
        <v>5057.48108054389</v>
      </c>
      <c r="U27" s="24">
        <v>5832.96522821938</v>
      </c>
      <c r="V27" s="24">
        <v>5391.969568126</v>
      </c>
      <c r="W27" s="24">
        <v>5239.1371201696165</v>
      </c>
      <c r="X27" s="24">
        <v>6748.858341423809</v>
      </c>
      <c r="Y27" s="24">
        <v>5905.40679865111</v>
      </c>
      <c r="Z27" s="24">
        <v>5870.535981298504</v>
      </c>
      <c r="AA27" s="24">
        <v>6062.059027213678</v>
      </c>
      <c r="AB27" s="24">
        <v>7230.908814783281</v>
      </c>
      <c r="AC27" s="24">
        <v>9813.978557366481</v>
      </c>
    </row>
    <row r="28" spans="2:29" ht="13.5">
      <c r="B28" s="15" t="s">
        <v>57</v>
      </c>
      <c r="C28" s="24">
        <v>1468.8</v>
      </c>
      <c r="D28" s="24">
        <v>1327.1</v>
      </c>
      <c r="E28" s="24">
        <v>1808.3</v>
      </c>
      <c r="F28" s="24">
        <v>1604.126</v>
      </c>
      <c r="G28" s="24">
        <v>2093.5746339999923</v>
      </c>
      <c r="H28" s="24">
        <v>1706.1582849999954</v>
      </c>
      <c r="I28" s="24">
        <v>1870.3999999999999</v>
      </c>
      <c r="J28" s="24">
        <v>1260.9</v>
      </c>
      <c r="K28" s="24">
        <v>1399.1</v>
      </c>
      <c r="L28" s="24">
        <v>1593.5</v>
      </c>
      <c r="M28" s="24">
        <v>1965.4</v>
      </c>
      <c r="N28" s="24">
        <v>2463.6</v>
      </c>
      <c r="O28" s="24">
        <v>2422.9</v>
      </c>
      <c r="P28" s="24">
        <v>2940.9</v>
      </c>
      <c r="Q28" s="24">
        <v>3300.2</v>
      </c>
      <c r="R28" s="24">
        <v>2193.9</v>
      </c>
      <c r="S28" s="24">
        <v>2346.1</v>
      </c>
      <c r="T28" s="24">
        <v>2179.60748046033</v>
      </c>
      <c r="U28" s="24">
        <v>2688.59448296485</v>
      </c>
      <c r="V28" s="24">
        <v>2389.417706966</v>
      </c>
      <c r="W28" s="24">
        <v>2587.009634417717</v>
      </c>
      <c r="X28" s="24">
        <v>2971.204196740164</v>
      </c>
      <c r="Y28" s="24">
        <v>2576.6457160675845</v>
      </c>
      <c r="Z28" s="24">
        <v>2669.1624952873344</v>
      </c>
      <c r="AA28" s="24">
        <v>2762.218136684581</v>
      </c>
      <c r="AB28" s="24">
        <v>3666.892497599419</v>
      </c>
      <c r="AC28" s="24">
        <v>3476.130991637121</v>
      </c>
    </row>
    <row r="29" spans="2:29" ht="13.5">
      <c r="B29" s="15" t="s">
        <v>58</v>
      </c>
      <c r="C29" s="24">
        <v>396.1</v>
      </c>
      <c r="D29" s="24">
        <v>402.2</v>
      </c>
      <c r="E29" s="24">
        <v>504.5</v>
      </c>
      <c r="F29" s="24">
        <v>463.48</v>
      </c>
      <c r="G29" s="24">
        <v>715.0452599999753</v>
      </c>
      <c r="H29" s="24">
        <v>652.9932684138322</v>
      </c>
      <c r="I29" s="24">
        <v>710.1999999999999</v>
      </c>
      <c r="J29" s="24">
        <v>672.1</v>
      </c>
      <c r="K29" s="24">
        <v>606.3000000000001</v>
      </c>
      <c r="L29" s="24">
        <v>797.9</v>
      </c>
      <c r="M29" s="24">
        <v>918.3000000000001</v>
      </c>
      <c r="N29" s="24">
        <v>1025.8</v>
      </c>
      <c r="O29" s="24">
        <v>1134.2</v>
      </c>
      <c r="P29" s="24">
        <v>1557.8000000000002</v>
      </c>
      <c r="Q29" s="24">
        <v>1165.4</v>
      </c>
      <c r="R29" s="24">
        <v>1192.5</v>
      </c>
      <c r="S29" s="24">
        <v>1370.3</v>
      </c>
      <c r="T29" s="24">
        <v>1448.91362108157</v>
      </c>
      <c r="U29" s="24">
        <v>1471.39703665313</v>
      </c>
      <c r="V29" s="24">
        <v>1446.61807139</v>
      </c>
      <c r="W29" s="24">
        <v>1378.9831204329903</v>
      </c>
      <c r="X29" s="24">
        <v>1607.9893875149667</v>
      </c>
      <c r="Y29" s="24">
        <v>1645.1894379127918</v>
      </c>
      <c r="Z29" s="24">
        <v>1638.2983003385848</v>
      </c>
      <c r="AA29" s="24">
        <v>1948.5093091017904</v>
      </c>
      <c r="AB29" s="24">
        <v>1959.9317334918119</v>
      </c>
      <c r="AC29" s="24">
        <v>2609.161956682343</v>
      </c>
    </row>
    <row r="30" spans="2:29" ht="13.5">
      <c r="B30" s="15" t="s">
        <v>59</v>
      </c>
      <c r="C30" s="24">
        <v>282.2</v>
      </c>
      <c r="D30" s="24">
        <v>297.2</v>
      </c>
      <c r="E30" s="24">
        <v>279.6</v>
      </c>
      <c r="F30" s="24">
        <v>302.71999999999997</v>
      </c>
      <c r="G30" s="24">
        <v>317.2370759999992</v>
      </c>
      <c r="H30" s="24">
        <v>332.8232867503037</v>
      </c>
      <c r="I30" s="24">
        <v>314.4</v>
      </c>
      <c r="J30" s="24">
        <v>302.6</v>
      </c>
      <c r="K30" s="24">
        <v>212.2</v>
      </c>
      <c r="L30" s="24">
        <v>251.7</v>
      </c>
      <c r="M30" s="24">
        <v>248</v>
      </c>
      <c r="N30" s="24">
        <v>326.1</v>
      </c>
      <c r="O30" s="24">
        <v>337.5</v>
      </c>
      <c r="P30" s="24">
        <v>270.59999999999997</v>
      </c>
      <c r="Q30" s="24">
        <v>212.6</v>
      </c>
      <c r="R30" s="24">
        <v>224.2</v>
      </c>
      <c r="S30" s="24">
        <v>198.2</v>
      </c>
      <c r="T30" s="24">
        <v>199.470135676278</v>
      </c>
      <c r="U30" s="24">
        <v>165.401937414641</v>
      </c>
      <c r="V30" s="24">
        <v>154.991751193</v>
      </c>
      <c r="W30" s="24">
        <v>148.1429457100733</v>
      </c>
      <c r="X30" s="24">
        <v>142.96204945125854</v>
      </c>
      <c r="Y30" s="24">
        <v>143.94542710324436</v>
      </c>
      <c r="Z30" s="24">
        <v>140.39008832816526</v>
      </c>
      <c r="AA30" s="24">
        <v>123.73318596840177</v>
      </c>
      <c r="AB30" s="24">
        <v>160.97136009515918</v>
      </c>
      <c r="AC30" s="24">
        <v>230.73612518688864</v>
      </c>
    </row>
    <row r="31" spans="2:29" ht="13.5">
      <c r="B31" s="15" t="s">
        <v>60</v>
      </c>
      <c r="C31" s="24">
        <v>16.7</v>
      </c>
      <c r="D31" s="24">
        <v>17</v>
      </c>
      <c r="E31" s="24">
        <v>19.7</v>
      </c>
      <c r="F31" s="24">
        <v>21.784000000000002</v>
      </c>
      <c r="G31" s="24">
        <v>18.818700999999976</v>
      </c>
      <c r="H31" s="24">
        <v>21.971745654864044</v>
      </c>
      <c r="I31" s="24">
        <v>18.400000000000002</v>
      </c>
      <c r="J31" s="24">
        <v>16.5</v>
      </c>
      <c r="K31" s="24">
        <v>16.6</v>
      </c>
      <c r="L31" s="24">
        <v>16</v>
      </c>
      <c r="M31" s="24">
        <v>16.8</v>
      </c>
      <c r="N31" s="24">
        <v>24.5</v>
      </c>
      <c r="O31" s="24">
        <v>20.3</v>
      </c>
      <c r="P31" s="24">
        <v>16.8</v>
      </c>
      <c r="Q31" s="24">
        <v>17.6</v>
      </c>
      <c r="R31" s="24">
        <v>16.3</v>
      </c>
      <c r="S31" s="24">
        <v>13.6</v>
      </c>
      <c r="T31" s="24">
        <v>16.1284856918289</v>
      </c>
      <c r="U31" s="24">
        <v>15.6541532597466</v>
      </c>
      <c r="V31" s="24">
        <v>24.551870165</v>
      </c>
      <c r="W31" s="24">
        <v>15.958275898992815</v>
      </c>
      <c r="X31" s="24">
        <v>18.466083758181643</v>
      </c>
      <c r="Y31" s="24">
        <v>30.028634972271497</v>
      </c>
      <c r="Z31" s="24">
        <v>20.722429564660555</v>
      </c>
      <c r="AA31" s="24">
        <v>24.81829396988827</v>
      </c>
      <c r="AB31" s="24">
        <v>33.208015768235526</v>
      </c>
      <c r="AC31" s="24">
        <v>43.98858033007666</v>
      </c>
    </row>
    <row r="32" spans="2:29" ht="13.5">
      <c r="B32" s="15" t="s">
        <v>61</v>
      </c>
      <c r="C32" s="24">
        <v>244.5</v>
      </c>
      <c r="D32" s="24">
        <v>214.70000000000002</v>
      </c>
      <c r="E32" s="24">
        <v>293.6</v>
      </c>
      <c r="F32" s="24">
        <v>450.241</v>
      </c>
      <c r="G32" s="24">
        <v>277.59171599999985</v>
      </c>
      <c r="H32" s="24">
        <v>349.9459457558868</v>
      </c>
      <c r="I32" s="24">
        <v>262.9</v>
      </c>
      <c r="J32" s="24">
        <v>277.1</v>
      </c>
      <c r="K32" s="24">
        <v>295.2</v>
      </c>
      <c r="L32" s="24">
        <v>581.1</v>
      </c>
      <c r="M32" s="24">
        <v>352.7</v>
      </c>
      <c r="N32" s="24">
        <v>476.40000000000003</v>
      </c>
      <c r="O32" s="24">
        <v>480.59999999999997</v>
      </c>
      <c r="P32" s="24">
        <v>513.1</v>
      </c>
      <c r="Q32" s="24">
        <v>567</v>
      </c>
      <c r="R32" s="24">
        <v>443.7</v>
      </c>
      <c r="S32" s="24">
        <v>494</v>
      </c>
      <c r="T32" s="24">
        <v>637.380665147322</v>
      </c>
      <c r="U32" s="24">
        <v>583.872987414435</v>
      </c>
      <c r="V32" s="24">
        <v>509.627445558</v>
      </c>
      <c r="W32" s="24">
        <v>544.9315446820866</v>
      </c>
      <c r="X32" s="24">
        <v>1108.4103109400962</v>
      </c>
      <c r="Y32" s="24">
        <v>778.231451153958</v>
      </c>
      <c r="Z32" s="24">
        <v>726.5815031003756</v>
      </c>
      <c r="AA32" s="24">
        <v>679.7114886347134</v>
      </c>
      <c r="AB32" s="24">
        <v>692.6582973733007</v>
      </c>
      <c r="AC32" s="24">
        <v>1118.7916962393354</v>
      </c>
    </row>
    <row r="33" spans="2:25" ht="13.5">
      <c r="B33" s="15" t="s">
        <v>62</v>
      </c>
      <c r="C33" s="24">
        <v>234.3</v>
      </c>
      <c r="D33" s="24">
        <v>99.30000000000001</v>
      </c>
      <c r="E33" s="24">
        <v>150.6</v>
      </c>
      <c r="F33" s="24">
        <v>439.132</v>
      </c>
      <c r="G33" s="24">
        <v>242.81688799999995</v>
      </c>
      <c r="H33" s="24">
        <v>229.42588308433244</v>
      </c>
      <c r="I33" s="24">
        <v>121.8</v>
      </c>
      <c r="J33" s="24">
        <v>98.3</v>
      </c>
      <c r="K33" s="24">
        <v>89.5</v>
      </c>
      <c r="L33" s="24">
        <v>61.7</v>
      </c>
      <c r="M33" s="24">
        <v>77.6</v>
      </c>
      <c r="N33" s="24">
        <v>125.5</v>
      </c>
      <c r="O33" s="24">
        <v>119.7</v>
      </c>
      <c r="P33" s="24">
        <v>160.6</v>
      </c>
      <c r="Q33" s="24">
        <v>125</v>
      </c>
      <c r="R33" s="24">
        <v>108.3</v>
      </c>
      <c r="S33" s="24"/>
      <c r="T33" s="24"/>
      <c r="U33" s="24"/>
      <c r="V33" s="24"/>
      <c r="W33" s="24"/>
      <c r="X33" s="24"/>
      <c r="Y33" s="24"/>
    </row>
    <row r="34" spans="2:29" ht="13.5">
      <c r="B34" s="15" t="s">
        <v>63</v>
      </c>
      <c r="C34" s="24">
        <v>39.300000000000004</v>
      </c>
      <c r="D34" s="24">
        <v>44.3</v>
      </c>
      <c r="E34" s="24">
        <v>88.10000000000001</v>
      </c>
      <c r="F34" s="24">
        <v>92.532</v>
      </c>
      <c r="G34" s="24">
        <v>63.469304999999956</v>
      </c>
      <c r="H34" s="24">
        <v>57.8097148648154</v>
      </c>
      <c r="I34" s="24">
        <v>78.8</v>
      </c>
      <c r="J34" s="24">
        <v>97.5</v>
      </c>
      <c r="K34" s="24">
        <v>154.6</v>
      </c>
      <c r="L34" s="24">
        <v>120</v>
      </c>
      <c r="M34" s="24">
        <v>81.9</v>
      </c>
      <c r="N34" s="24">
        <v>113.3</v>
      </c>
      <c r="O34" s="24">
        <v>102.1</v>
      </c>
      <c r="P34" s="24">
        <v>132.8</v>
      </c>
      <c r="Q34" s="24">
        <v>88</v>
      </c>
      <c r="R34" s="24">
        <v>64.8</v>
      </c>
      <c r="S34" s="24">
        <v>44</v>
      </c>
      <c r="T34" s="24">
        <v>32.1254842864363</v>
      </c>
      <c r="U34" s="24">
        <v>29.3106014732078</v>
      </c>
      <c r="V34" s="24">
        <v>13.515949715</v>
      </c>
      <c r="W34" s="24">
        <v>28.21271623555496</v>
      </c>
      <c r="X34" s="24">
        <v>22.158456164608786</v>
      </c>
      <c r="Y34" s="24">
        <v>14.599101522754497</v>
      </c>
      <c r="Z34" s="24">
        <v>13.774586753330446</v>
      </c>
      <c r="AA34" s="24">
        <v>20.4789605788643</v>
      </c>
      <c r="AB34" s="24">
        <v>36.72581833587458</v>
      </c>
      <c r="AC34" s="24">
        <v>136.74512068045982</v>
      </c>
    </row>
    <row r="35" spans="2:29" ht="13.5">
      <c r="B35" s="15" t="s">
        <v>64</v>
      </c>
      <c r="C35" s="24">
        <v>17.7</v>
      </c>
      <c r="D35" s="24">
        <v>20.9</v>
      </c>
      <c r="E35" s="24">
        <v>24</v>
      </c>
      <c r="F35" s="24">
        <v>19.194</v>
      </c>
      <c r="G35" s="24">
        <v>23.266743999999996</v>
      </c>
      <c r="H35" s="24">
        <v>21.93101789628725</v>
      </c>
      <c r="I35" s="24">
        <v>21.6</v>
      </c>
      <c r="J35" s="24">
        <v>26.4</v>
      </c>
      <c r="K35" s="24">
        <v>22.8</v>
      </c>
      <c r="L35" s="24">
        <v>27.8</v>
      </c>
      <c r="M35" s="24">
        <v>29.4</v>
      </c>
      <c r="N35" s="24">
        <v>36</v>
      </c>
      <c r="O35" s="24">
        <v>35.2</v>
      </c>
      <c r="P35" s="24">
        <v>38</v>
      </c>
      <c r="Q35" s="24">
        <v>29.7</v>
      </c>
      <c r="R35" s="24">
        <v>35.3</v>
      </c>
      <c r="S35" s="24">
        <v>35.7</v>
      </c>
      <c r="T35" s="24">
        <v>33.162352260057</v>
      </c>
      <c r="U35" s="24">
        <v>29.9760834897364</v>
      </c>
      <c r="V35" s="24">
        <v>18.271812064</v>
      </c>
      <c r="W35" s="24">
        <v>25.12271930923743</v>
      </c>
      <c r="X35" s="24">
        <v>35.592461416346296</v>
      </c>
      <c r="Y35" s="24">
        <v>29.99032404112473</v>
      </c>
      <c r="Z35" s="24">
        <v>38.14258987904995</v>
      </c>
      <c r="AA35" s="24">
        <v>31.288874071004166</v>
      </c>
      <c r="AB35" s="24">
        <v>38.562199446374</v>
      </c>
      <c r="AC35" s="24">
        <v>52.9671659833776</v>
      </c>
    </row>
    <row r="36" spans="2:25" ht="13.5">
      <c r="B36" s="15" t="s">
        <v>65</v>
      </c>
      <c r="C36" s="24">
        <v>0.2</v>
      </c>
      <c r="D36" s="24">
        <v>0.2</v>
      </c>
      <c r="E36" s="24">
        <v>0</v>
      </c>
      <c r="F36" s="24">
        <v>0.08700000000000001</v>
      </c>
      <c r="G36" s="24">
        <v>0.48415500000000006</v>
      </c>
      <c r="H36" s="24">
        <v>0.1735647848199914</v>
      </c>
      <c r="I36" s="24">
        <v>0.1</v>
      </c>
      <c r="J36" s="24">
        <v>0.3</v>
      </c>
      <c r="K36" s="24">
        <v>0.2</v>
      </c>
      <c r="L36" s="24">
        <v>0.30000000000000004</v>
      </c>
      <c r="M36" s="24">
        <v>0.2</v>
      </c>
      <c r="N36" s="24">
        <v>0.2</v>
      </c>
      <c r="O36" s="24">
        <v>0.3</v>
      </c>
      <c r="P36" s="24">
        <v>0.8</v>
      </c>
      <c r="Q36" s="24">
        <v>0.4</v>
      </c>
      <c r="R36" s="24">
        <v>0.4</v>
      </c>
      <c r="S36" s="24"/>
      <c r="T36" s="24"/>
      <c r="U36" s="24"/>
      <c r="V36" s="24"/>
      <c r="W36" s="24"/>
      <c r="X36" s="24"/>
      <c r="Y36" s="24"/>
    </row>
    <row r="37" spans="2:29" ht="13.5">
      <c r="B37" s="15" t="s">
        <v>66</v>
      </c>
      <c r="C37" s="24">
        <v>161.3</v>
      </c>
      <c r="D37" s="24">
        <v>143.3</v>
      </c>
      <c r="E37" s="24">
        <v>174.89999999999998</v>
      </c>
      <c r="F37" s="24">
        <v>241.64600000000002</v>
      </c>
      <c r="G37" s="24">
        <v>180.1198519999994</v>
      </c>
      <c r="H37" s="24">
        <v>114.02413013628546</v>
      </c>
      <c r="I37" s="24">
        <v>135.9</v>
      </c>
      <c r="J37" s="24">
        <v>155.4</v>
      </c>
      <c r="K37" s="24">
        <v>237.2</v>
      </c>
      <c r="L37" s="24">
        <v>126.7</v>
      </c>
      <c r="M37" s="24">
        <v>188.89999999999998</v>
      </c>
      <c r="N37" s="24">
        <v>275.2</v>
      </c>
      <c r="O37" s="24">
        <v>230</v>
      </c>
      <c r="P37" s="24">
        <v>533.3</v>
      </c>
      <c r="Q37" s="24">
        <v>267.2</v>
      </c>
      <c r="R37" s="24">
        <v>311.8</v>
      </c>
      <c r="S37" s="24">
        <v>400</v>
      </c>
      <c r="T37" s="24">
        <v>510.692855940058</v>
      </c>
      <c r="U37" s="24">
        <v>848.757945549634</v>
      </c>
      <c r="V37" s="24">
        <v>834.974961076</v>
      </c>
      <c r="W37" s="24">
        <v>510.7761634829639</v>
      </c>
      <c r="X37" s="24">
        <v>842.0753954381869</v>
      </c>
      <c r="Y37" s="24">
        <v>686.7767058773815</v>
      </c>
      <c r="Z37" s="24">
        <v>623.4639880470022</v>
      </c>
      <c r="AA37" s="24">
        <v>471.30077820443415</v>
      </c>
      <c r="AB37" s="24">
        <v>641.9588926731058</v>
      </c>
      <c r="AC37" s="24">
        <v>2145.4569206268798</v>
      </c>
    </row>
    <row r="38" spans="2:24" ht="12" customHeight="1">
      <c r="B38" s="15"/>
      <c r="C38" s="15"/>
      <c r="D38" s="15"/>
      <c r="E38" s="15"/>
      <c r="F38" s="35"/>
      <c r="G38" s="35"/>
      <c r="H38" s="35"/>
      <c r="I38" s="25"/>
      <c r="J38" s="49"/>
      <c r="K38" s="49"/>
      <c r="L38" s="49"/>
      <c r="M38" s="49"/>
      <c r="N38" s="47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3.5">
      <c r="B39" s="34" t="str">
        <f>'Tab 1'!B46</f>
        <v>Kilde: Finans Norge Skadestatistikk for landbasert forsikring, 4. kv. 2023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2">
      <c r="B40" s="28" t="str">
        <f>'Tab 1'!B47</f>
        <v>Source: Finance Norway Non life claims statistics 2023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ht="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ht="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ht="1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ht="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ht="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ht="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ht="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</sheetData>
  <sheetProtection/>
  <printOptions/>
  <pageMargins left="0.7480314960629921" right="0.7480314960629921" top="0.984251968503937" bottom="0.54" header="0.5118110236220472" footer="0.5118110236220472"/>
  <pageSetup fitToWidth="2" horizontalDpi="600" verticalDpi="600" orientation="landscape" paperSize="9" scale="65" r:id="rId1"/>
  <colBreaks count="1" manualBreakCount="1">
    <brk id="9" min="1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C45"/>
  <sheetViews>
    <sheetView showGridLines="0" showRowColHeaders="0" showOutlineSymbols="0" zoomScale="80" zoomScaleNormal="80" zoomScaleSheetLayoutView="90" zoomScalePageLayoutView="0" workbookViewId="0" topLeftCell="A1">
      <pane xSplit="2" topLeftCell="C1" activePane="topRight" state="frozen"/>
      <selection pane="topLeft" activeCell="C23" sqref="C23:AB26"/>
      <selection pane="topRight" activeCell="C1" sqref="C1"/>
    </sheetView>
  </sheetViews>
  <sheetFormatPr defaultColWidth="11.421875" defaultRowHeight="12.75"/>
  <cols>
    <col min="1" max="1" width="4.7109375" style="0" customWidth="1"/>
    <col min="2" max="2" width="53.140625" style="0" customWidth="1"/>
    <col min="3" max="24" width="12.7109375" style="0" customWidth="1"/>
  </cols>
  <sheetData>
    <row r="1" spans="2:24" ht="13.5" customHeight="1">
      <c r="B1" s="2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3.5" customHeight="1">
      <c r="B2" s="59" t="s">
        <v>138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2:24" ht="13.5" customHeight="1">
      <c r="B3" s="59" t="s">
        <v>124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2:24" ht="13.5" customHeight="1">
      <c r="B4" s="62" t="s">
        <v>139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2:24" ht="13.5" customHeight="1">
      <c r="B5" s="62" t="s">
        <v>125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2:24" ht="13.5" customHeight="1">
      <c r="B6" s="62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2:24" ht="13.5" customHeight="1">
      <c r="B7" s="62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2:29" ht="13.5" customHeight="1">
      <c r="B8" s="63" t="s">
        <v>126</v>
      </c>
      <c r="C8" s="63" t="s">
        <v>168</v>
      </c>
      <c r="D8" s="63"/>
      <c r="E8" s="63"/>
      <c r="F8" s="63"/>
      <c r="G8" s="63"/>
      <c r="H8" s="63"/>
      <c r="I8" s="63"/>
      <c r="J8" s="63"/>
      <c r="K8" s="63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</row>
    <row r="9" spans="2:29" ht="13.5" customHeight="1">
      <c r="B9" s="63"/>
      <c r="C9" s="65">
        <v>1997</v>
      </c>
      <c r="D9" s="65">
        <v>1998</v>
      </c>
      <c r="E9" s="65">
        <v>1999</v>
      </c>
      <c r="F9" s="65">
        <v>2000</v>
      </c>
      <c r="G9" s="65">
        <v>2001</v>
      </c>
      <c r="H9" s="65">
        <v>2002</v>
      </c>
      <c r="I9" s="65">
        <v>2003</v>
      </c>
      <c r="J9" s="65">
        <v>2004</v>
      </c>
      <c r="K9" s="65">
        <v>2005</v>
      </c>
      <c r="L9" s="65">
        <v>2006</v>
      </c>
      <c r="M9" s="65">
        <v>2007</v>
      </c>
      <c r="N9" s="65">
        <v>2008</v>
      </c>
      <c r="O9" s="65">
        <v>2009</v>
      </c>
      <c r="P9" s="65">
        <v>2010</v>
      </c>
      <c r="Q9" s="65">
        <v>2011</v>
      </c>
      <c r="R9" s="65">
        <v>2012</v>
      </c>
      <c r="S9" s="65">
        <f>R9+1</f>
        <v>2013</v>
      </c>
      <c r="T9" s="65">
        <f>S9+1</f>
        <v>2014</v>
      </c>
      <c r="U9" s="65">
        <f>T9+1</f>
        <v>2015</v>
      </c>
      <c r="V9" s="65">
        <f>U9+1</f>
        <v>2016</v>
      </c>
      <c r="W9" s="65">
        <f>V9+1</f>
        <v>2017</v>
      </c>
      <c r="X9" s="65">
        <v>2018</v>
      </c>
      <c r="Y9" s="65">
        <v>2019</v>
      </c>
      <c r="Z9" s="65">
        <f>+Y9+1</f>
        <v>2020</v>
      </c>
      <c r="AA9" s="65">
        <f>+Z9+1</f>
        <v>2021</v>
      </c>
      <c r="AB9" s="65">
        <f>+AA9+1</f>
        <v>2022</v>
      </c>
      <c r="AC9" s="65">
        <f>+AB9+1</f>
        <v>2023</v>
      </c>
    </row>
    <row r="10" spans="2:29" ht="13.5" customHeight="1">
      <c r="B10" s="15" t="s">
        <v>54</v>
      </c>
      <c r="C10" s="24">
        <v>7695</v>
      </c>
      <c r="D10" s="24">
        <v>9020</v>
      </c>
      <c r="E10" s="24">
        <v>9379</v>
      </c>
      <c r="F10" s="24">
        <v>7634</v>
      </c>
      <c r="G10" s="24">
        <v>6510</v>
      </c>
      <c r="H10" s="24">
        <v>6509</v>
      </c>
      <c r="I10" s="24">
        <v>8026</v>
      </c>
      <c r="J10" s="24">
        <v>6566</v>
      </c>
      <c r="K10" s="24">
        <v>6132</v>
      </c>
      <c r="L10" s="24">
        <v>6086</v>
      </c>
      <c r="M10" s="24">
        <v>7483</v>
      </c>
      <c r="N10" s="46">
        <v>8096</v>
      </c>
      <c r="O10" s="46">
        <v>8345</v>
      </c>
      <c r="P10" s="46">
        <v>9511</v>
      </c>
      <c r="Q10" s="46">
        <v>8832</v>
      </c>
      <c r="R10" s="46">
        <v>8926</v>
      </c>
      <c r="S10" s="46">
        <v>9389</v>
      </c>
      <c r="T10" s="46">
        <v>9129</v>
      </c>
      <c r="U10" s="46">
        <v>9685</v>
      </c>
      <c r="V10" s="46">
        <v>9463</v>
      </c>
      <c r="W10" s="46">
        <v>10163.02716734694</v>
      </c>
      <c r="X10" s="46">
        <v>10868.335804081633</v>
      </c>
      <c r="Y10" s="46">
        <v>9550.427526530613</v>
      </c>
      <c r="Z10" s="46">
        <v>8509.779069387754</v>
      </c>
      <c r="AA10" s="46">
        <v>8798.661028571429</v>
      </c>
      <c r="AB10" s="46">
        <v>8629.69678367347</v>
      </c>
      <c r="AC10" s="46">
        <v>9255.160457142858</v>
      </c>
    </row>
    <row r="11" spans="2:29" ht="13.5" customHeight="1">
      <c r="B11" s="15" t="s">
        <v>55</v>
      </c>
      <c r="C11" s="24">
        <v>6995</v>
      </c>
      <c r="D11" s="24">
        <v>8120</v>
      </c>
      <c r="E11" s="24">
        <v>8507</v>
      </c>
      <c r="F11" s="24">
        <v>6833</v>
      </c>
      <c r="G11" s="24">
        <v>5628</v>
      </c>
      <c r="H11" s="24">
        <v>5702</v>
      </c>
      <c r="I11" s="24">
        <v>7061</v>
      </c>
      <c r="J11" s="24">
        <v>5643</v>
      </c>
      <c r="K11" s="24">
        <v>5397</v>
      </c>
      <c r="L11" s="24">
        <v>5570</v>
      </c>
      <c r="M11" s="24">
        <v>6828</v>
      </c>
      <c r="N11" s="46">
        <v>7367</v>
      </c>
      <c r="O11" s="46">
        <v>7612</v>
      </c>
      <c r="P11" s="46">
        <v>8810</v>
      </c>
      <c r="Q11" s="46">
        <v>8096</v>
      </c>
      <c r="R11" s="46">
        <v>8192</v>
      </c>
      <c r="S11" s="46">
        <v>8683</v>
      </c>
      <c r="T11" s="46">
        <v>8389</v>
      </c>
      <c r="U11" s="46">
        <v>8938</v>
      </c>
      <c r="V11" s="46">
        <v>8892</v>
      </c>
      <c r="W11" s="46">
        <v>9762.338514285715</v>
      </c>
      <c r="X11" s="46">
        <v>10478.467885714286</v>
      </c>
      <c r="Y11" s="46">
        <v>9153.410057142857</v>
      </c>
      <c r="Z11" s="46">
        <v>8061.576457142857</v>
      </c>
      <c r="AA11" s="46">
        <v>8180.3376</v>
      </c>
      <c r="AB11" s="46">
        <v>8035.368457142857</v>
      </c>
      <c r="AC11" s="46">
        <v>8594.9056</v>
      </c>
    </row>
    <row r="12" spans="2:29" ht="13.5" customHeight="1">
      <c r="B12" s="15" t="s">
        <v>56</v>
      </c>
      <c r="C12" s="24">
        <v>700</v>
      </c>
      <c r="D12" s="24">
        <v>900</v>
      </c>
      <c r="E12" s="24">
        <v>872</v>
      </c>
      <c r="F12" s="24">
        <v>801</v>
      </c>
      <c r="G12" s="24">
        <v>885</v>
      </c>
      <c r="H12" s="24">
        <v>807</v>
      </c>
      <c r="I12" s="24">
        <v>965</v>
      </c>
      <c r="J12" s="24">
        <v>923</v>
      </c>
      <c r="K12" s="24">
        <v>735</v>
      </c>
      <c r="L12" s="24">
        <v>519</v>
      </c>
      <c r="M12" s="24">
        <v>657</v>
      </c>
      <c r="N12" s="46">
        <v>730</v>
      </c>
      <c r="O12" s="46">
        <v>735</v>
      </c>
      <c r="P12" s="46">
        <v>700</v>
      </c>
      <c r="Q12" s="46">
        <v>735</v>
      </c>
      <c r="R12" s="46">
        <v>738</v>
      </c>
      <c r="S12" s="46">
        <v>706</v>
      </c>
      <c r="T12" s="46">
        <v>742</v>
      </c>
      <c r="U12" s="46">
        <v>751</v>
      </c>
      <c r="V12" s="46">
        <v>536</v>
      </c>
      <c r="W12" s="46">
        <v>400.6886530612245</v>
      </c>
      <c r="X12" s="46">
        <v>392.86791836734693</v>
      </c>
      <c r="Y12" s="46">
        <v>399.0174693877551</v>
      </c>
      <c r="Z12" s="46">
        <v>449.202612244898</v>
      </c>
      <c r="AA12" s="46">
        <v>618.3234285714286</v>
      </c>
      <c r="AB12" s="46">
        <v>594.3283265306122</v>
      </c>
      <c r="AC12" s="46">
        <v>660.2548571428572</v>
      </c>
    </row>
    <row r="13" spans="2:29" ht="13.5" customHeight="1">
      <c r="B13" s="15"/>
      <c r="C13" s="24"/>
      <c r="D13" s="24"/>
      <c r="E13" s="24"/>
      <c r="F13" s="24"/>
      <c r="G13" s="24"/>
      <c r="H13" s="24"/>
      <c r="I13" s="15"/>
      <c r="J13" s="15"/>
      <c r="K13" s="15"/>
      <c r="L13" s="15"/>
      <c r="M13" s="15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3:29" ht="13.5" customHeight="1">
      <c r="C14" s="9"/>
      <c r="D14" s="9"/>
      <c r="E14" s="9"/>
      <c r="F14" s="9"/>
      <c r="G14" s="9"/>
      <c r="H14" s="27"/>
      <c r="I14" s="9"/>
      <c r="J14" s="9"/>
      <c r="K14" s="9"/>
      <c r="L14" s="9"/>
      <c r="M14" s="9"/>
      <c r="N14" s="1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3:29" ht="13.5" customHeight="1">
      <c r="C15" s="9"/>
      <c r="D15" s="9"/>
      <c r="E15" s="9"/>
      <c r="F15" s="9"/>
      <c r="G15" s="9"/>
      <c r="H15" s="27"/>
      <c r="I15" s="9"/>
      <c r="J15" s="9"/>
      <c r="K15" s="9"/>
      <c r="L15" s="9"/>
      <c r="M15" s="9"/>
      <c r="N15" s="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2:29" ht="13.5" customHeight="1">
      <c r="B16" s="59" t="s">
        <v>140</v>
      </c>
      <c r="C16" s="60"/>
      <c r="D16" s="60"/>
      <c r="E16" s="60"/>
      <c r="F16" s="60"/>
      <c r="G16" s="60"/>
      <c r="H16" s="66"/>
      <c r="I16" s="60"/>
      <c r="J16" s="60"/>
      <c r="K16" s="60"/>
      <c r="L16" s="60"/>
      <c r="M16" s="60"/>
      <c r="N16" s="61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</row>
    <row r="17" spans="2:29" ht="13.5" customHeight="1">
      <c r="B17" s="59" t="s">
        <v>115</v>
      </c>
      <c r="C17" s="60"/>
      <c r="D17" s="60"/>
      <c r="E17" s="60"/>
      <c r="F17" s="60"/>
      <c r="G17" s="60"/>
      <c r="H17" s="66"/>
      <c r="I17" s="60"/>
      <c r="J17" s="60"/>
      <c r="K17" s="60"/>
      <c r="L17" s="60"/>
      <c r="M17" s="60"/>
      <c r="N17" s="61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</row>
    <row r="18" spans="2:29" ht="13.5">
      <c r="B18" s="62" t="s">
        <v>174</v>
      </c>
      <c r="C18" s="60"/>
      <c r="D18" s="60"/>
      <c r="E18" s="60"/>
      <c r="F18" s="60"/>
      <c r="G18" s="60"/>
      <c r="H18" s="66"/>
      <c r="I18" s="60"/>
      <c r="J18" s="60"/>
      <c r="K18" s="60"/>
      <c r="L18" s="60"/>
      <c r="M18" s="60"/>
      <c r="N18" s="61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</row>
    <row r="19" spans="2:29" ht="13.5">
      <c r="B19" s="62" t="s">
        <v>114</v>
      </c>
      <c r="C19" s="60"/>
      <c r="D19" s="60"/>
      <c r="E19" s="60"/>
      <c r="F19" s="60"/>
      <c r="G19" s="60"/>
      <c r="H19" s="66"/>
      <c r="I19" s="60"/>
      <c r="J19" s="60"/>
      <c r="K19" s="60"/>
      <c r="L19" s="60"/>
      <c r="M19" s="60"/>
      <c r="N19" s="61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</row>
    <row r="20" spans="2:29" ht="13.5">
      <c r="B20" s="62"/>
      <c r="C20" s="60"/>
      <c r="D20" s="60"/>
      <c r="E20" s="60"/>
      <c r="F20" s="60"/>
      <c r="G20" s="60"/>
      <c r="H20" s="66"/>
      <c r="I20" s="60"/>
      <c r="J20" s="60"/>
      <c r="K20" s="60"/>
      <c r="L20" s="60"/>
      <c r="M20" s="60"/>
      <c r="N20" s="61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</row>
    <row r="21" spans="2:29" ht="13.5">
      <c r="B21" s="60"/>
      <c r="C21" s="60"/>
      <c r="D21" s="60"/>
      <c r="E21" s="60"/>
      <c r="F21" s="60"/>
      <c r="G21" s="60"/>
      <c r="H21" s="66"/>
      <c r="I21" s="60"/>
      <c r="J21" s="60"/>
      <c r="K21" s="60"/>
      <c r="L21" s="60"/>
      <c r="M21" s="60"/>
      <c r="N21" s="61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</row>
    <row r="22" spans="2:29" ht="13.5">
      <c r="B22" s="63" t="s">
        <v>126</v>
      </c>
      <c r="C22" s="68" t="s">
        <v>129</v>
      </c>
      <c r="D22" s="63"/>
      <c r="E22" s="63"/>
      <c r="F22" s="69"/>
      <c r="G22" s="68"/>
      <c r="H22" s="70"/>
      <c r="I22" s="63"/>
      <c r="J22" s="68"/>
      <c r="K22" s="68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</row>
    <row r="23" spans="2:29" ht="13.5">
      <c r="B23" s="63"/>
      <c r="C23" s="65">
        <v>1997</v>
      </c>
      <c r="D23" s="65">
        <v>1998</v>
      </c>
      <c r="E23" s="65">
        <v>1999</v>
      </c>
      <c r="F23" s="65">
        <v>2000</v>
      </c>
      <c r="G23" s="65">
        <v>2001</v>
      </c>
      <c r="H23" s="65">
        <v>2002</v>
      </c>
      <c r="I23" s="65">
        <v>2003</v>
      </c>
      <c r="J23" s="65">
        <v>2004</v>
      </c>
      <c r="K23" s="65">
        <v>2005</v>
      </c>
      <c r="L23" s="65">
        <v>2006</v>
      </c>
      <c r="M23" s="65">
        <v>2007</v>
      </c>
      <c r="N23" s="65">
        <v>2008</v>
      </c>
      <c r="O23" s="65">
        <v>2009</v>
      </c>
      <c r="P23" s="65">
        <f aca="true" t="shared" si="0" ref="P23:U23">P9</f>
        <v>2010</v>
      </c>
      <c r="Q23" s="65">
        <f t="shared" si="0"/>
        <v>2011</v>
      </c>
      <c r="R23" s="65">
        <f t="shared" si="0"/>
        <v>2012</v>
      </c>
      <c r="S23" s="65">
        <f t="shared" si="0"/>
        <v>2013</v>
      </c>
      <c r="T23" s="65">
        <f t="shared" si="0"/>
        <v>2014</v>
      </c>
      <c r="U23" s="65">
        <f t="shared" si="0"/>
        <v>2015</v>
      </c>
      <c r="V23" s="65">
        <f>V9</f>
        <v>2016</v>
      </c>
      <c r="W23" s="65">
        <f>W9</f>
        <v>2017</v>
      </c>
      <c r="X23" s="65">
        <v>2018</v>
      </c>
      <c r="Y23" s="65">
        <v>2019</v>
      </c>
      <c r="Z23" s="65">
        <f>+Y23+1</f>
        <v>2020</v>
      </c>
      <c r="AA23" s="65">
        <f>+Z23+1</f>
        <v>2021</v>
      </c>
      <c r="AB23" s="65">
        <f>+AA23+1</f>
        <v>2022</v>
      </c>
      <c r="AC23" s="65">
        <f>+AB23+1</f>
        <v>2023</v>
      </c>
    </row>
    <row r="24" spans="2:29" ht="13.5">
      <c r="B24" s="15" t="s">
        <v>54</v>
      </c>
      <c r="C24" s="24">
        <v>1346.6</v>
      </c>
      <c r="D24" s="24">
        <v>1518.9</v>
      </c>
      <c r="E24" s="88">
        <v>1392.7</v>
      </c>
      <c r="F24" s="24">
        <v>1460.933</v>
      </c>
      <c r="G24" s="24">
        <v>1615.1</v>
      </c>
      <c r="H24" s="24">
        <v>1829.9</v>
      </c>
      <c r="I24" s="24">
        <v>1930.7</v>
      </c>
      <c r="J24" s="24">
        <v>2099.7</v>
      </c>
      <c r="K24" s="24">
        <v>2039.3</v>
      </c>
      <c r="L24" s="24">
        <v>2094.5</v>
      </c>
      <c r="M24" s="24">
        <v>2301.8</v>
      </c>
      <c r="N24" s="27">
        <v>2487.3</v>
      </c>
      <c r="O24" s="27">
        <v>2468.7</v>
      </c>
      <c r="P24" s="27">
        <v>2499.3</v>
      </c>
      <c r="Q24" s="27">
        <v>2295.2</v>
      </c>
      <c r="R24" s="27">
        <v>2320.4</v>
      </c>
      <c r="S24" s="27">
        <v>2573.2</v>
      </c>
      <c r="T24" s="27">
        <v>2434.70334241268</v>
      </c>
      <c r="U24" s="27">
        <v>2427.39847820953</v>
      </c>
      <c r="V24" s="27">
        <v>1966.977229306</v>
      </c>
      <c r="W24" s="27">
        <v>1881.452158284989</v>
      </c>
      <c r="X24" s="27">
        <v>1876.3099251303952</v>
      </c>
      <c r="Y24" s="27">
        <v>2097.286501513945</v>
      </c>
      <c r="Z24" s="27">
        <v>1776.8332046777334</v>
      </c>
      <c r="AA24" s="27">
        <v>1811.9238978132253</v>
      </c>
      <c r="AB24" s="27">
        <v>1885.3077142325615</v>
      </c>
      <c r="AC24" s="27">
        <v>2098.33009208859</v>
      </c>
    </row>
    <row r="25" spans="2:29" ht="13.5">
      <c r="B25" s="15" t="s">
        <v>55</v>
      </c>
      <c r="C25" s="24">
        <v>1003.3</v>
      </c>
      <c r="D25" s="24">
        <v>1139.2</v>
      </c>
      <c r="E25" s="88">
        <v>1085.6</v>
      </c>
      <c r="F25" s="24">
        <v>1146.412</v>
      </c>
      <c r="G25" s="24">
        <v>1244.6</v>
      </c>
      <c r="H25" s="24">
        <v>1367.2</v>
      </c>
      <c r="I25" s="24">
        <v>1482.6</v>
      </c>
      <c r="J25" s="27">
        <v>1611.4</v>
      </c>
      <c r="K25" s="27">
        <v>1574.1</v>
      </c>
      <c r="L25" s="27">
        <v>1612</v>
      </c>
      <c r="M25" s="27">
        <v>1744.6</v>
      </c>
      <c r="N25" s="27">
        <v>1864.6</v>
      </c>
      <c r="O25" s="27">
        <v>1768.8</v>
      </c>
      <c r="P25" s="27">
        <v>1790.9</v>
      </c>
      <c r="Q25" s="27">
        <v>1622.8</v>
      </c>
      <c r="R25" s="27">
        <v>1683.1</v>
      </c>
      <c r="S25" s="27">
        <v>1806.7</v>
      </c>
      <c r="T25" s="27">
        <v>1752.04453673696</v>
      </c>
      <c r="U25" s="27">
        <v>1763.72256091246</v>
      </c>
      <c r="V25" s="27">
        <v>1431.049438328</v>
      </c>
      <c r="W25" s="27">
        <v>1384.7574451491391</v>
      </c>
      <c r="X25" s="27">
        <v>1426.8212853098757</v>
      </c>
      <c r="Y25" s="27">
        <v>1504.8281474900598</v>
      </c>
      <c r="Z25" s="27">
        <v>1313.0264236824205</v>
      </c>
      <c r="AA25" s="27">
        <v>1308.5133755640509</v>
      </c>
      <c r="AB25" s="27">
        <v>1331.4704569125572</v>
      </c>
      <c r="AC25" s="27">
        <v>1465.5973201003865</v>
      </c>
    </row>
    <row r="26" spans="2:29" ht="13.5">
      <c r="B26" s="15" t="s">
        <v>56</v>
      </c>
      <c r="C26" s="24">
        <v>343.3</v>
      </c>
      <c r="D26" s="24">
        <v>379.7</v>
      </c>
      <c r="E26" s="24">
        <v>307.2</v>
      </c>
      <c r="F26" s="24">
        <v>315.241</v>
      </c>
      <c r="G26" s="24">
        <v>370.5</v>
      </c>
      <c r="H26" s="24">
        <v>462.8</v>
      </c>
      <c r="I26" s="24">
        <v>448</v>
      </c>
      <c r="J26" s="27">
        <v>488.3</v>
      </c>
      <c r="K26" s="27">
        <v>465.3</v>
      </c>
      <c r="L26" s="27">
        <v>482.5</v>
      </c>
      <c r="M26" s="27">
        <v>557.2</v>
      </c>
      <c r="N26" s="27">
        <v>622.7</v>
      </c>
      <c r="O26" s="27">
        <v>699.9</v>
      </c>
      <c r="P26" s="27">
        <v>708.4</v>
      </c>
      <c r="Q26" s="27">
        <v>672.3</v>
      </c>
      <c r="R26" s="27">
        <v>637.3</v>
      </c>
      <c r="S26" s="27">
        <v>766.5</v>
      </c>
      <c r="T26" s="27">
        <v>682.658805675716</v>
      </c>
      <c r="U26" s="27">
        <v>663.675917297073</v>
      </c>
      <c r="V26" s="27">
        <v>535.927790978</v>
      </c>
      <c r="W26" s="27">
        <v>496.6947131358499</v>
      </c>
      <c r="X26" s="27">
        <v>449.4886398205192</v>
      </c>
      <c r="Y26" s="27">
        <v>592.458354023885</v>
      </c>
      <c r="Z26" s="27">
        <v>463.8067809953129</v>
      </c>
      <c r="AA26" s="27">
        <v>503.4105222491751</v>
      </c>
      <c r="AB26" s="27">
        <v>553.8372573200045</v>
      </c>
      <c r="AC26" s="27">
        <v>632.7327719882034</v>
      </c>
    </row>
    <row r="27" spans="2:24" ht="13.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 t="s">
        <v>159</v>
      </c>
      <c r="X27" s="1"/>
    </row>
    <row r="28" spans="3:24" ht="13.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>
      <c r="B29" s="34" t="str">
        <f>'Tab 1'!B46</f>
        <v>Kilde: Finans Norge Skadestatistikk for landbasert forsikring, 4. kv. 2023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>
      <c r="B30" s="28" t="str">
        <f>'Tab 1'!B47</f>
        <v>Source: Finance Norway Non life claims statistics 2023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3:24" ht="13.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3:24" ht="13.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13" ht="13.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3.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3.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3.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3.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ht="13.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 ht="13.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13.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</sheetData>
  <sheetProtection/>
  <printOptions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85" r:id="rId1"/>
  <colBreaks count="1" manualBreakCount="1">
    <brk id="9" min="1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C41"/>
  <sheetViews>
    <sheetView showGridLines="0" showRowColHeaders="0" showOutlineSymbols="0" zoomScale="80" zoomScaleNormal="80" zoomScaleSheetLayoutView="100" zoomScalePageLayoutView="0" workbookViewId="0" topLeftCell="A1">
      <pane xSplit="2" topLeftCell="C1" activePane="topRight" state="frozen"/>
      <selection pane="topLeft" activeCell="C23" sqref="C23:AB26"/>
      <selection pane="topRight" activeCell="C1" sqref="C1"/>
    </sheetView>
  </sheetViews>
  <sheetFormatPr defaultColWidth="11.421875" defaultRowHeight="12.75"/>
  <cols>
    <col min="1" max="1" width="4.7109375" style="0" customWidth="1"/>
    <col min="2" max="2" width="64.8515625" style="0" bestFit="1" customWidth="1"/>
    <col min="3" max="13" width="12.7109375" style="0" customWidth="1"/>
    <col min="14" max="24" width="12.7109375" style="10" customWidth="1"/>
  </cols>
  <sheetData>
    <row r="1" spans="2:24" ht="13.5" customHeight="1">
      <c r="B1" s="2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2:24" ht="13.5" customHeight="1">
      <c r="B2" s="59" t="s">
        <v>141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2:24" ht="13.5" customHeight="1">
      <c r="B3" s="62" t="s">
        <v>178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2:24" ht="13.5" customHeight="1">
      <c r="B4" s="62" t="s">
        <v>177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2:24" ht="13.5" customHeight="1">
      <c r="B5" s="62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2:29" ht="13.5" customHeight="1">
      <c r="B6" s="63" t="s">
        <v>126</v>
      </c>
      <c r="C6" s="63" t="s">
        <v>198</v>
      </c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2:29" ht="13.5" customHeight="1">
      <c r="B7" s="63"/>
      <c r="C7" s="65">
        <v>1997</v>
      </c>
      <c r="D7" s="65">
        <v>1998</v>
      </c>
      <c r="E7" s="65">
        <v>1999</v>
      </c>
      <c r="F7" s="65">
        <v>2000</v>
      </c>
      <c r="G7" s="65">
        <v>2001</v>
      </c>
      <c r="H7" s="65">
        <v>2002</v>
      </c>
      <c r="I7" s="65">
        <v>2003</v>
      </c>
      <c r="J7" s="65">
        <v>2004</v>
      </c>
      <c r="K7" s="65">
        <v>2005</v>
      </c>
      <c r="L7" s="65">
        <v>2006</v>
      </c>
      <c r="M7" s="65">
        <v>2007</v>
      </c>
      <c r="N7" s="65">
        <v>2008</v>
      </c>
      <c r="O7" s="65">
        <v>2009</v>
      </c>
      <c r="P7" s="65">
        <v>2010</v>
      </c>
      <c r="Q7" s="65">
        <v>2011</v>
      </c>
      <c r="R7" s="65">
        <v>2012</v>
      </c>
      <c r="S7" s="65">
        <f>R7+1</f>
        <v>2013</v>
      </c>
      <c r="T7" s="65">
        <f>S7+1</f>
        <v>2014</v>
      </c>
      <c r="U7" s="65">
        <f>T7+1</f>
        <v>2015</v>
      </c>
      <c r="V7" s="65">
        <f>U7+1</f>
        <v>2016</v>
      </c>
      <c r="W7" s="65">
        <f>V7+1</f>
        <v>2017</v>
      </c>
      <c r="X7" s="65">
        <v>2018</v>
      </c>
      <c r="Y7" s="65">
        <v>2019</v>
      </c>
      <c r="Z7" s="65">
        <f>+Y7+1</f>
        <v>2020</v>
      </c>
      <c r="AA7" s="65">
        <f>+Z7+1</f>
        <v>2021</v>
      </c>
      <c r="AB7" s="65">
        <f>+AA7+1</f>
        <v>2022</v>
      </c>
      <c r="AC7" s="65">
        <f>+AB7+1</f>
        <v>2023</v>
      </c>
    </row>
    <row r="8" spans="2:29" ht="13.5" customHeight="1">
      <c r="B8" s="15" t="s">
        <v>51</v>
      </c>
      <c r="C8" s="24">
        <v>14201</v>
      </c>
      <c r="D8" s="24">
        <v>16337</v>
      </c>
      <c r="E8" s="24">
        <v>18110</v>
      </c>
      <c r="F8" s="24">
        <v>14820</v>
      </c>
      <c r="G8" s="24">
        <v>13095</v>
      </c>
      <c r="H8" s="24">
        <v>11797</v>
      </c>
      <c r="I8" s="24">
        <v>14685</v>
      </c>
      <c r="J8" s="48">
        <v>14806</v>
      </c>
      <c r="K8" s="48">
        <v>15093</v>
      </c>
      <c r="L8" s="48">
        <v>12570</v>
      </c>
      <c r="M8" s="48">
        <v>12629</v>
      </c>
      <c r="N8" s="46">
        <v>15788</v>
      </c>
      <c r="O8" s="46">
        <v>14406</v>
      </c>
      <c r="P8" s="46">
        <v>14884</v>
      </c>
      <c r="Q8" s="46">
        <v>14877</v>
      </c>
      <c r="R8" s="46">
        <v>16278</v>
      </c>
      <c r="S8" s="46">
        <v>18904</v>
      </c>
      <c r="T8" s="46">
        <v>22664</v>
      </c>
      <c r="U8" s="46">
        <v>24133</v>
      </c>
      <c r="V8" s="46">
        <v>25480.007092867</v>
      </c>
      <c r="W8" s="46">
        <v>23196.56</v>
      </c>
      <c r="X8" s="46">
        <v>24026.283333333333</v>
      </c>
      <c r="Y8" s="46">
        <v>27254.8</v>
      </c>
      <c r="Z8" s="46">
        <v>27600.996666666666</v>
      </c>
      <c r="AA8" s="46">
        <v>31589.073333333334</v>
      </c>
      <c r="AB8" s="46">
        <v>37157.66333333333</v>
      </c>
      <c r="AC8" s="46">
        <v>42542.30333333333</v>
      </c>
    </row>
    <row r="9" spans="2:29" ht="13.5" customHeight="1">
      <c r="B9" s="15" t="s">
        <v>52</v>
      </c>
      <c r="C9" s="24">
        <v>4712</v>
      </c>
      <c r="D9" s="24">
        <v>4948</v>
      </c>
      <c r="E9" s="24">
        <v>4547</v>
      </c>
      <c r="F9" s="24">
        <v>3706</v>
      </c>
      <c r="G9" s="24">
        <v>3118</v>
      </c>
      <c r="H9" s="24">
        <v>3327</v>
      </c>
      <c r="I9" s="24">
        <v>3177</v>
      </c>
      <c r="J9" s="48">
        <v>3360</v>
      </c>
      <c r="K9" s="48">
        <v>4521</v>
      </c>
      <c r="L9" s="48">
        <v>4371</v>
      </c>
      <c r="M9" s="48">
        <v>3859</v>
      </c>
      <c r="N9" s="46">
        <v>4086</v>
      </c>
      <c r="O9" s="46">
        <v>4422</v>
      </c>
      <c r="P9" s="46">
        <v>4658</v>
      </c>
      <c r="Q9" s="46">
        <v>4491</v>
      </c>
      <c r="R9" s="46">
        <v>4486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2:29" ht="13.5" customHeight="1">
      <c r="B10" s="15" t="s">
        <v>53</v>
      </c>
      <c r="C10" s="24">
        <v>12761</v>
      </c>
      <c r="D10" s="24">
        <v>15449</v>
      </c>
      <c r="E10" s="24">
        <v>17395</v>
      </c>
      <c r="F10" s="24">
        <v>14110</v>
      </c>
      <c r="G10" s="24">
        <v>11861</v>
      </c>
      <c r="H10" s="24">
        <v>11457</v>
      </c>
      <c r="I10" s="24">
        <v>11543</v>
      </c>
      <c r="J10" s="48">
        <v>12020</v>
      </c>
      <c r="K10" s="48">
        <v>10572</v>
      </c>
      <c r="L10" s="48">
        <v>8199</v>
      </c>
      <c r="M10" s="48">
        <v>8770</v>
      </c>
      <c r="N10" s="46">
        <v>11702</v>
      </c>
      <c r="O10" s="46">
        <v>9999</v>
      </c>
      <c r="P10" s="46">
        <v>10227</v>
      </c>
      <c r="Q10" s="46">
        <v>10405</v>
      </c>
      <c r="R10" s="46">
        <v>11807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2:29" ht="13.5" customHeight="1">
      <c r="B11" s="15"/>
      <c r="C11" s="24"/>
      <c r="D11" s="24"/>
      <c r="E11" s="24"/>
      <c r="F11" s="24"/>
      <c r="G11" s="24"/>
      <c r="H11" s="24"/>
      <c r="I11" s="15"/>
      <c r="J11" s="15"/>
      <c r="K11" s="15"/>
      <c r="L11" s="15"/>
      <c r="M11" s="15"/>
      <c r="N11" s="15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3:29" ht="13.5" customHeight="1">
      <c r="C12" s="9"/>
      <c r="D12" s="9"/>
      <c r="E12" s="9"/>
      <c r="F12" s="9"/>
      <c r="G12" s="9"/>
      <c r="H12" s="27"/>
      <c r="I12" s="9"/>
      <c r="J12" s="9"/>
      <c r="K12" s="9"/>
      <c r="L12" s="9"/>
      <c r="M12" s="9"/>
      <c r="N12" s="9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3:29" ht="13.5" customHeight="1">
      <c r="C13" s="9"/>
      <c r="D13" s="9"/>
      <c r="E13" s="9"/>
      <c r="F13" s="9"/>
      <c r="G13" s="9"/>
      <c r="H13" s="27"/>
      <c r="I13" s="9"/>
      <c r="J13" s="9"/>
      <c r="K13" s="9"/>
      <c r="L13" s="9"/>
      <c r="M13" s="9"/>
      <c r="N13" s="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2:29" ht="13.5">
      <c r="B14" s="59" t="s">
        <v>142</v>
      </c>
      <c r="C14" s="60"/>
      <c r="D14" s="60"/>
      <c r="E14" s="60"/>
      <c r="F14" s="60"/>
      <c r="G14" s="60"/>
      <c r="H14" s="66"/>
      <c r="I14" s="60"/>
      <c r="J14" s="60"/>
      <c r="K14" s="60"/>
      <c r="L14" s="60"/>
      <c r="M14" s="60"/>
      <c r="N14" s="60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2:29" ht="13.5">
      <c r="B15" s="62" t="s">
        <v>175</v>
      </c>
      <c r="C15" s="60"/>
      <c r="D15" s="60"/>
      <c r="E15" s="60"/>
      <c r="F15" s="60"/>
      <c r="G15" s="60"/>
      <c r="H15" s="66"/>
      <c r="I15" s="60"/>
      <c r="J15" s="60"/>
      <c r="K15" s="60"/>
      <c r="L15" s="60"/>
      <c r="M15" s="60"/>
      <c r="N15" s="60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</row>
    <row r="16" spans="2:29" ht="13.5">
      <c r="B16" s="62" t="s">
        <v>177</v>
      </c>
      <c r="C16" s="60"/>
      <c r="D16" s="60"/>
      <c r="E16" s="60"/>
      <c r="F16" s="60"/>
      <c r="G16" s="60"/>
      <c r="H16" s="66"/>
      <c r="I16" s="60"/>
      <c r="J16" s="60"/>
      <c r="K16" s="60"/>
      <c r="L16" s="60"/>
      <c r="M16" s="60"/>
      <c r="N16" s="60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</row>
    <row r="17" spans="2:29" ht="13.5">
      <c r="B17" s="60"/>
      <c r="C17" s="60"/>
      <c r="D17" s="60"/>
      <c r="E17" s="60"/>
      <c r="F17" s="60"/>
      <c r="G17" s="60"/>
      <c r="H17" s="66"/>
      <c r="I17" s="60"/>
      <c r="J17" s="60"/>
      <c r="K17" s="60"/>
      <c r="L17" s="60"/>
      <c r="M17" s="60"/>
      <c r="N17" s="60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</row>
    <row r="18" spans="2:29" ht="13.5">
      <c r="B18" s="63" t="s">
        <v>126</v>
      </c>
      <c r="C18" s="68" t="s">
        <v>129</v>
      </c>
      <c r="D18" s="63"/>
      <c r="E18" s="63"/>
      <c r="F18" s="69"/>
      <c r="G18" s="68"/>
      <c r="H18" s="63"/>
      <c r="I18" s="63"/>
      <c r="J18" s="68"/>
      <c r="K18" s="68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</row>
    <row r="19" spans="2:29" ht="13.5">
      <c r="B19" s="63"/>
      <c r="C19" s="65">
        <v>1997</v>
      </c>
      <c r="D19" s="65">
        <v>1998</v>
      </c>
      <c r="E19" s="65">
        <v>1999</v>
      </c>
      <c r="F19" s="65">
        <v>2000</v>
      </c>
      <c r="G19" s="65">
        <v>2001</v>
      </c>
      <c r="H19" s="65">
        <v>2002</v>
      </c>
      <c r="I19" s="65">
        <v>2003</v>
      </c>
      <c r="J19" s="65">
        <v>2004</v>
      </c>
      <c r="K19" s="65">
        <v>2005</v>
      </c>
      <c r="L19" s="65">
        <v>2006</v>
      </c>
      <c r="M19" s="65">
        <v>2007</v>
      </c>
      <c r="N19" s="65">
        <v>2008</v>
      </c>
      <c r="O19" s="65">
        <v>2009</v>
      </c>
      <c r="P19" s="65">
        <f aca="true" t="shared" si="0" ref="P19:U19">P7</f>
        <v>2010</v>
      </c>
      <c r="Q19" s="65">
        <f t="shared" si="0"/>
        <v>2011</v>
      </c>
      <c r="R19" s="65">
        <f t="shared" si="0"/>
        <v>2012</v>
      </c>
      <c r="S19" s="65">
        <f t="shared" si="0"/>
        <v>2013</v>
      </c>
      <c r="T19" s="65">
        <f t="shared" si="0"/>
        <v>2014</v>
      </c>
      <c r="U19" s="65">
        <f t="shared" si="0"/>
        <v>2015</v>
      </c>
      <c r="V19" s="65">
        <f>V7</f>
        <v>2016</v>
      </c>
      <c r="W19" s="65">
        <f>W7</f>
        <v>2017</v>
      </c>
      <c r="X19" s="65">
        <v>2018</v>
      </c>
      <c r="Y19" s="65">
        <v>2019</v>
      </c>
      <c r="Z19" s="65">
        <f>+Y19+1</f>
        <v>2020</v>
      </c>
      <c r="AA19" s="65">
        <f>+Z19+1</f>
        <v>2021</v>
      </c>
      <c r="AB19" s="65">
        <f>+AA19+1</f>
        <v>2022</v>
      </c>
      <c r="AC19" s="65">
        <f>+AB19+1</f>
        <v>2023</v>
      </c>
    </row>
    <row r="20" spans="2:29" ht="13.5">
      <c r="B20" s="15" t="s">
        <v>51</v>
      </c>
      <c r="C20" s="90">
        <v>451</v>
      </c>
      <c r="D20" s="90">
        <v>460.3</v>
      </c>
      <c r="E20" s="90">
        <v>556.3</v>
      </c>
      <c r="F20" s="90">
        <v>454.001</v>
      </c>
      <c r="G20" s="90">
        <v>464.24660199999863</v>
      </c>
      <c r="H20" s="90">
        <v>479.74090720253974</v>
      </c>
      <c r="I20" s="90">
        <v>591.9</v>
      </c>
      <c r="J20" s="91">
        <v>584.3</v>
      </c>
      <c r="K20" s="91">
        <v>639.6</v>
      </c>
      <c r="L20" s="91">
        <v>770.2</v>
      </c>
      <c r="M20" s="91">
        <v>604.3</v>
      </c>
      <c r="N20" s="92">
        <v>544.3</v>
      </c>
      <c r="O20" s="93">
        <v>604.1</v>
      </c>
      <c r="P20" s="93">
        <v>587.7</v>
      </c>
      <c r="Q20" s="93">
        <v>625</v>
      </c>
      <c r="R20" s="93">
        <v>613.8</v>
      </c>
      <c r="S20" s="93">
        <v>625.9</v>
      </c>
      <c r="T20" s="93">
        <v>643.954555996468</v>
      </c>
      <c r="U20" s="93">
        <v>617.195755995731</v>
      </c>
      <c r="V20" s="93">
        <v>507.423043302</v>
      </c>
      <c r="W20" s="93">
        <v>531.9762485737473</v>
      </c>
      <c r="X20" s="93">
        <v>573.5798477665858</v>
      </c>
      <c r="Y20" s="93">
        <v>750.931036711137</v>
      </c>
      <c r="Z20" s="93">
        <v>790.995511655037</v>
      </c>
      <c r="AA20" s="93">
        <v>1120.2980383203794</v>
      </c>
      <c r="AB20" s="93">
        <v>724.4872787132974</v>
      </c>
      <c r="AC20" s="93">
        <v>922.0193065935401</v>
      </c>
    </row>
    <row r="21" spans="2:26" ht="13.5">
      <c r="B21" s="15" t="s">
        <v>52</v>
      </c>
      <c r="C21" s="90">
        <v>174.7</v>
      </c>
      <c r="D21" s="90">
        <v>188.1</v>
      </c>
      <c r="E21" s="90">
        <v>191.4</v>
      </c>
      <c r="F21" s="90">
        <v>167.236</v>
      </c>
      <c r="G21" s="90">
        <v>160.27318799999966</v>
      </c>
      <c r="H21" s="90">
        <v>163.9567991968326</v>
      </c>
      <c r="I21" s="90">
        <v>199.1</v>
      </c>
      <c r="J21" s="91">
        <v>190.8</v>
      </c>
      <c r="K21" s="91">
        <v>253</v>
      </c>
      <c r="L21" s="91">
        <v>337.7</v>
      </c>
      <c r="M21" s="91">
        <v>280.7</v>
      </c>
      <c r="N21" s="92">
        <v>261.7</v>
      </c>
      <c r="O21" s="93">
        <v>304.6</v>
      </c>
      <c r="P21" s="93">
        <v>304.5</v>
      </c>
      <c r="Q21" s="93">
        <v>348.1</v>
      </c>
      <c r="R21" s="93">
        <v>322.6</v>
      </c>
      <c r="S21" s="93"/>
      <c r="T21" s="93"/>
      <c r="U21" s="93"/>
      <c r="V21" s="93"/>
      <c r="W21" s="93"/>
      <c r="X21" s="93"/>
      <c r="Y21" s="94"/>
      <c r="Z21" s="94"/>
    </row>
    <row r="22" spans="2:26" ht="13.5">
      <c r="B22" s="15" t="s">
        <v>53</v>
      </c>
      <c r="C22" s="90">
        <v>276.3</v>
      </c>
      <c r="D22" s="90">
        <v>272.2</v>
      </c>
      <c r="E22" s="90">
        <v>364.9</v>
      </c>
      <c r="F22" s="90">
        <v>287.027</v>
      </c>
      <c r="G22" s="90">
        <v>303.97341399999897</v>
      </c>
      <c r="H22" s="90">
        <v>315.7841080057071</v>
      </c>
      <c r="I22" s="90">
        <v>392.8</v>
      </c>
      <c r="J22" s="91">
        <v>393.5</v>
      </c>
      <c r="K22" s="91">
        <v>386.6</v>
      </c>
      <c r="L22" s="91">
        <v>432.5</v>
      </c>
      <c r="M22" s="91">
        <v>323.6</v>
      </c>
      <c r="N22" s="95">
        <v>282.6</v>
      </c>
      <c r="O22" s="93">
        <v>299.5</v>
      </c>
      <c r="P22" s="93">
        <v>279.7</v>
      </c>
      <c r="Q22" s="93">
        <v>277</v>
      </c>
      <c r="R22" s="93">
        <v>291.3</v>
      </c>
      <c r="S22" s="93"/>
      <c r="T22" s="93"/>
      <c r="U22" s="93"/>
      <c r="V22" s="93"/>
      <c r="W22" s="93"/>
      <c r="X22" s="93"/>
      <c r="Y22" s="94"/>
      <c r="Z22" s="94"/>
    </row>
    <row r="23" spans="2:24" ht="13.5">
      <c r="B23" s="30"/>
      <c r="C23" s="30"/>
      <c r="D23" s="30"/>
      <c r="E23" s="30"/>
      <c r="F23" s="30"/>
      <c r="G23" s="30"/>
      <c r="H23" s="30"/>
      <c r="I23" s="30"/>
      <c r="J23" s="30">
        <v>2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3:24" ht="13.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2:24" ht="13.5">
      <c r="B25" s="34" t="str">
        <f>'Tab 1'!B46</f>
        <v>Kilde: Finans Norge Skadestatistikk for landbasert forsikring, 4. kv. 2023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2:24" ht="13.5">
      <c r="B26" s="28" t="str">
        <f>'Tab 1'!B47</f>
        <v>Source: Finance Norway Non life claims statistics 2023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2:24" ht="13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2:24" ht="13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3:24" ht="13.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3:24" ht="13.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2:24" ht="13.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2:24" ht="13.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2:24" ht="13.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2:24" ht="13.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2:24" ht="13.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2:24" ht="13.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13" ht="13.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3.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3.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3.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3.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sheetProtection/>
  <printOptions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85" r:id="rId1"/>
  <colBreaks count="1" manualBreakCount="1">
    <brk id="9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C41"/>
  <sheetViews>
    <sheetView showGridLines="0" showRowColHeaders="0" showOutlineSymbols="0" zoomScale="80" zoomScaleNormal="80" zoomScaleSheetLayoutView="90" zoomScalePageLayoutView="0" workbookViewId="0" topLeftCell="A1">
      <pane xSplit="2" topLeftCell="C1" activePane="topRight" state="frozen"/>
      <selection pane="topLeft" activeCell="C23" sqref="C23:AB26"/>
      <selection pane="topRight" activeCell="C1" sqref="C1"/>
    </sheetView>
  </sheetViews>
  <sheetFormatPr defaultColWidth="11.421875" defaultRowHeight="12.75"/>
  <cols>
    <col min="1" max="1" width="4.7109375" style="0" customWidth="1"/>
    <col min="2" max="2" width="62.28125" style="0" bestFit="1" customWidth="1"/>
    <col min="3" max="14" width="12.7109375" style="0" customWidth="1"/>
    <col min="15" max="24" width="12.7109375" style="10" customWidth="1"/>
  </cols>
  <sheetData>
    <row r="1" spans="2:24" ht="13.5" customHeight="1">
      <c r="B1" s="2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9"/>
      <c r="P1" s="9"/>
      <c r="Q1" s="9"/>
      <c r="R1" s="9"/>
      <c r="S1" s="9"/>
      <c r="T1" s="9"/>
      <c r="U1" s="9"/>
      <c r="V1" s="9"/>
      <c r="W1" s="9"/>
      <c r="X1" s="9"/>
    </row>
    <row r="2" spans="2:24" ht="13.5" customHeight="1">
      <c r="B2" s="59" t="s">
        <v>143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2:24" ht="13.5" customHeight="1">
      <c r="B3" s="62" t="s">
        <v>180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2:24" ht="13.5" customHeight="1">
      <c r="B4" s="62" t="s">
        <v>179</v>
      </c>
      <c r="C4" s="60"/>
      <c r="D4" s="60"/>
      <c r="E4" s="60"/>
      <c r="F4" s="60"/>
      <c r="G4" s="62"/>
      <c r="H4" s="60"/>
      <c r="I4" s="60"/>
      <c r="J4" s="60"/>
      <c r="K4" s="60"/>
      <c r="L4" s="60"/>
      <c r="M4" s="60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2:24" ht="13.5" customHeight="1">
      <c r="B5" s="73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2:29" ht="13.5" customHeight="1">
      <c r="B6" s="63" t="s">
        <v>126</v>
      </c>
      <c r="C6" s="63" t="s">
        <v>168</v>
      </c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2:29" ht="13.5" customHeight="1">
      <c r="B7" s="63"/>
      <c r="C7" s="65">
        <v>1997</v>
      </c>
      <c r="D7" s="65">
        <v>1998</v>
      </c>
      <c r="E7" s="65">
        <v>1999</v>
      </c>
      <c r="F7" s="65">
        <v>2000</v>
      </c>
      <c r="G7" s="65">
        <v>2001</v>
      </c>
      <c r="H7" s="65">
        <v>2002</v>
      </c>
      <c r="I7" s="65">
        <v>2003</v>
      </c>
      <c r="J7" s="65">
        <v>2004</v>
      </c>
      <c r="K7" s="65">
        <v>2005</v>
      </c>
      <c r="L7" s="65">
        <v>2006</v>
      </c>
      <c r="M7" s="65">
        <v>2007</v>
      </c>
      <c r="N7" s="65">
        <v>2008</v>
      </c>
      <c r="O7" s="65">
        <v>2009</v>
      </c>
      <c r="P7" s="65">
        <v>2010</v>
      </c>
      <c r="Q7" s="65">
        <v>2011</v>
      </c>
      <c r="R7" s="65">
        <v>2012</v>
      </c>
      <c r="S7" s="65">
        <f>R7+1</f>
        <v>2013</v>
      </c>
      <c r="T7" s="65">
        <f>S7+1</f>
        <v>2014</v>
      </c>
      <c r="U7" s="65">
        <f>T7+1</f>
        <v>2015</v>
      </c>
      <c r="V7" s="65">
        <f>U7+1</f>
        <v>2016</v>
      </c>
      <c r="W7" s="65">
        <f>V7+1</f>
        <v>2017</v>
      </c>
      <c r="X7" s="65">
        <v>2018</v>
      </c>
      <c r="Y7" s="65">
        <v>2019</v>
      </c>
      <c r="Z7" s="65">
        <f>+Y7+1</f>
        <v>2020</v>
      </c>
      <c r="AA7" s="65">
        <f>+Z7+1</f>
        <v>2021</v>
      </c>
      <c r="AB7" s="65">
        <f>+AA7+1</f>
        <v>2022</v>
      </c>
      <c r="AC7" s="65">
        <f>+AB7+1</f>
        <v>2023</v>
      </c>
    </row>
    <row r="8" spans="2:29" ht="13.5" customHeight="1">
      <c r="B8" s="15" t="s">
        <v>46</v>
      </c>
      <c r="C8" s="24">
        <v>84380</v>
      </c>
      <c r="D8" s="24">
        <v>95031</v>
      </c>
      <c r="E8" s="24">
        <v>115717</v>
      </c>
      <c r="F8" s="24">
        <v>114999</v>
      </c>
      <c r="G8" s="24">
        <v>118887</v>
      </c>
      <c r="H8" s="24">
        <v>128623</v>
      </c>
      <c r="I8" s="24">
        <v>139657</v>
      </c>
      <c r="J8" s="48">
        <v>160104</v>
      </c>
      <c r="K8" s="48">
        <v>175602</v>
      </c>
      <c r="L8" s="48">
        <v>190664</v>
      </c>
      <c r="M8" s="48">
        <v>225904</v>
      </c>
      <c r="N8" s="46">
        <v>242586</v>
      </c>
      <c r="O8" s="46">
        <v>228628</v>
      </c>
      <c r="P8" s="46">
        <v>260360</v>
      </c>
      <c r="Q8" s="46">
        <v>271586</v>
      </c>
      <c r="R8" s="46">
        <v>299510</v>
      </c>
      <c r="S8" s="46">
        <v>317630</v>
      </c>
      <c r="T8" s="46">
        <v>306308</v>
      </c>
      <c r="U8" s="46">
        <v>320739</v>
      </c>
      <c r="V8" s="46">
        <v>311962</v>
      </c>
      <c r="W8" s="46">
        <v>320312</v>
      </c>
      <c r="X8" s="46">
        <v>333492</v>
      </c>
      <c r="Y8" s="46">
        <v>351332</v>
      </c>
      <c r="Z8" s="46">
        <v>447542</v>
      </c>
      <c r="AA8" s="46">
        <v>169642</v>
      </c>
      <c r="AB8" s="46">
        <v>354485</v>
      </c>
      <c r="AC8" s="46">
        <v>384965.4358974359</v>
      </c>
    </row>
    <row r="9" spans="2:29" ht="13.5" customHeight="1">
      <c r="B9" s="15" t="s">
        <v>47</v>
      </c>
      <c r="C9" s="24">
        <v>43928</v>
      </c>
      <c r="D9" s="24">
        <v>49644</v>
      </c>
      <c r="E9" s="24">
        <v>50809</v>
      </c>
      <c r="F9" s="24">
        <v>47759</v>
      </c>
      <c r="G9" s="24">
        <v>36016</v>
      </c>
      <c r="H9" s="24">
        <v>45599</v>
      </c>
      <c r="I9" s="24">
        <v>46992</v>
      </c>
      <c r="J9" s="48">
        <v>52288</v>
      </c>
      <c r="K9" s="48">
        <v>53925</v>
      </c>
      <c r="L9" s="48">
        <v>77970</v>
      </c>
      <c r="M9" s="48">
        <v>95466</v>
      </c>
      <c r="N9" s="46">
        <v>101730</v>
      </c>
      <c r="O9" s="46">
        <v>83419</v>
      </c>
      <c r="P9" s="46">
        <v>92807</v>
      </c>
      <c r="Q9" s="46">
        <v>95585</v>
      </c>
      <c r="R9" s="46">
        <v>100045</v>
      </c>
      <c r="S9" s="46">
        <v>104271</v>
      </c>
      <c r="T9" s="46">
        <v>103092</v>
      </c>
      <c r="U9" s="46">
        <v>102789.95</v>
      </c>
      <c r="V9" s="46">
        <v>101646.25</v>
      </c>
      <c r="W9" s="46">
        <v>95488</v>
      </c>
      <c r="X9" s="46">
        <v>93851</v>
      </c>
      <c r="Y9" s="46">
        <v>103744</v>
      </c>
      <c r="Z9" s="46">
        <v>68338</v>
      </c>
      <c r="AA9" s="46">
        <v>68285.76570434782</v>
      </c>
      <c r="AB9" s="46">
        <v>136349.4740851585</v>
      </c>
      <c r="AC9" s="46">
        <v>131013.74166666667</v>
      </c>
    </row>
    <row r="10" spans="2:29" ht="13.5" customHeight="1">
      <c r="B10" s="15" t="s">
        <v>48</v>
      </c>
      <c r="C10" s="24">
        <v>4047</v>
      </c>
      <c r="D10" s="24">
        <v>4233</v>
      </c>
      <c r="E10" s="24">
        <v>4098</v>
      </c>
      <c r="F10" s="24">
        <v>3739</v>
      </c>
      <c r="G10" s="24">
        <v>2465</v>
      </c>
      <c r="H10" s="24">
        <v>4214</v>
      </c>
      <c r="I10" s="24">
        <v>3923</v>
      </c>
      <c r="J10" s="48">
        <v>4637</v>
      </c>
      <c r="K10" s="48">
        <v>4727</v>
      </c>
      <c r="L10" s="48">
        <v>5383</v>
      </c>
      <c r="M10" s="48">
        <v>5932</v>
      </c>
      <c r="N10" s="46">
        <v>6496</v>
      </c>
      <c r="O10" s="46">
        <v>7139</v>
      </c>
      <c r="P10" s="46">
        <v>7486</v>
      </c>
      <c r="Q10" s="46">
        <v>8398</v>
      </c>
      <c r="R10" s="46">
        <v>8274</v>
      </c>
      <c r="S10" s="46">
        <v>9861</v>
      </c>
      <c r="T10" s="46">
        <v>12718</v>
      </c>
      <c r="U10" s="46">
        <v>13876.2</v>
      </c>
      <c r="V10" s="46">
        <v>11526.5</v>
      </c>
      <c r="W10" s="46">
        <v>11450</v>
      </c>
      <c r="X10" s="46">
        <v>11771</v>
      </c>
      <c r="Y10" s="46">
        <v>12745</v>
      </c>
      <c r="Z10" s="46">
        <v>12266</v>
      </c>
      <c r="AA10" s="46">
        <v>10166.449391304348</v>
      </c>
      <c r="AB10" s="46">
        <v>16391.626309345666</v>
      </c>
      <c r="AC10" s="46">
        <v>15309.62361111111</v>
      </c>
    </row>
    <row r="11" spans="2:29" ht="13.5" customHeight="1">
      <c r="B11" s="15" t="s">
        <v>49</v>
      </c>
      <c r="C11" s="24">
        <v>30427</v>
      </c>
      <c r="D11" s="24">
        <v>32315</v>
      </c>
      <c r="E11" s="24">
        <v>33854</v>
      </c>
      <c r="F11" s="24">
        <v>32460</v>
      </c>
      <c r="G11" s="24">
        <v>30228</v>
      </c>
      <c r="H11" s="24">
        <v>32897</v>
      </c>
      <c r="I11" s="24">
        <v>33987</v>
      </c>
      <c r="J11" s="48">
        <v>34501</v>
      </c>
      <c r="K11" s="48">
        <v>36556</v>
      </c>
      <c r="L11" s="48">
        <v>59345</v>
      </c>
      <c r="M11" s="48">
        <v>68351</v>
      </c>
      <c r="N11" s="46">
        <v>73060</v>
      </c>
      <c r="O11" s="46">
        <v>72215</v>
      </c>
      <c r="P11" s="46">
        <v>83484</v>
      </c>
      <c r="Q11" s="46">
        <v>90145</v>
      </c>
      <c r="R11" s="46">
        <v>96673</v>
      </c>
      <c r="S11" s="46">
        <v>98034</v>
      </c>
      <c r="T11" s="46">
        <v>96531</v>
      </c>
      <c r="U11" s="46">
        <v>97209.7</v>
      </c>
      <c r="V11" s="46">
        <v>94852.25</v>
      </c>
      <c r="W11" s="46">
        <v>94408</v>
      </c>
      <c r="X11" s="46">
        <v>97865</v>
      </c>
      <c r="Y11" s="46">
        <v>103618</v>
      </c>
      <c r="Z11" s="46">
        <v>97572</v>
      </c>
      <c r="AA11" s="46">
        <v>31090.407304347827</v>
      </c>
      <c r="AB11" s="46">
        <v>83374.36022309889</v>
      </c>
      <c r="AC11" s="46">
        <v>106839.91666666667</v>
      </c>
    </row>
    <row r="12" spans="2:29" ht="13.5" customHeight="1">
      <c r="B12" s="15" t="s">
        <v>50</v>
      </c>
      <c r="C12" s="40" t="s">
        <v>0</v>
      </c>
      <c r="D12" s="40" t="s">
        <v>0</v>
      </c>
      <c r="E12" s="40" t="s">
        <v>0</v>
      </c>
      <c r="F12" s="40" t="s">
        <v>0</v>
      </c>
      <c r="G12" s="24">
        <v>0</v>
      </c>
      <c r="H12" s="24">
        <v>17916</v>
      </c>
      <c r="I12" s="24">
        <v>22321</v>
      </c>
      <c r="J12" s="48">
        <v>26291</v>
      </c>
      <c r="K12" s="48">
        <v>30945</v>
      </c>
      <c r="L12" s="48">
        <v>32453</v>
      </c>
      <c r="M12" s="48">
        <v>38475</v>
      </c>
      <c r="N12" s="46">
        <v>43803</v>
      </c>
      <c r="O12" s="46">
        <v>46638</v>
      </c>
      <c r="P12" s="46">
        <v>45075</v>
      </c>
      <c r="Q12" s="46">
        <v>48607</v>
      </c>
      <c r="R12" s="46">
        <v>52704</v>
      </c>
      <c r="S12" s="46">
        <v>57038</v>
      </c>
      <c r="T12" s="46">
        <v>63651</v>
      </c>
      <c r="U12" s="46">
        <v>71442.95</v>
      </c>
      <c r="V12" s="46">
        <v>76225.75</v>
      </c>
      <c r="W12" s="46">
        <v>80714</v>
      </c>
      <c r="X12" s="46">
        <v>84267</v>
      </c>
      <c r="Y12" s="46">
        <v>86209</v>
      </c>
      <c r="Z12" s="46">
        <v>292729</v>
      </c>
      <c r="AA12" s="46">
        <v>59019.67659130435</v>
      </c>
      <c r="AB12" s="46">
        <v>110930.49911576656</v>
      </c>
      <c r="AC12" s="46">
        <v>112952.245</v>
      </c>
    </row>
    <row r="13" spans="2:29" ht="13.5" customHeight="1">
      <c r="B13" s="15" t="s">
        <v>45</v>
      </c>
      <c r="C13" s="24">
        <v>15507</v>
      </c>
      <c r="D13" s="24">
        <v>23405</v>
      </c>
      <c r="E13" s="24">
        <v>41021</v>
      </c>
      <c r="F13" s="24">
        <v>46917</v>
      </c>
      <c r="G13" s="24">
        <v>60740</v>
      </c>
      <c r="H13" s="24">
        <v>38807</v>
      </c>
      <c r="I13" s="24">
        <v>44091</v>
      </c>
      <c r="J13" s="48">
        <v>52042</v>
      </c>
      <c r="K13" s="48">
        <v>55507</v>
      </c>
      <c r="L13" s="48">
        <v>20678</v>
      </c>
      <c r="M13" s="48">
        <v>24068</v>
      </c>
      <c r="N13" s="46">
        <v>26302</v>
      </c>
      <c r="O13" s="46">
        <v>24208</v>
      </c>
      <c r="P13" s="46">
        <v>37720</v>
      </c>
      <c r="Q13" s="46">
        <v>33993</v>
      </c>
      <c r="R13" s="46">
        <v>47387</v>
      </c>
      <c r="S13" s="46">
        <v>60746</v>
      </c>
      <c r="T13" s="46">
        <v>46246</v>
      </c>
      <c r="U13" s="46">
        <v>51482.2</v>
      </c>
      <c r="V13" s="46">
        <v>42717.25</v>
      </c>
      <c r="W13" s="46">
        <v>50788</v>
      </c>
      <c r="X13" s="46">
        <v>58846</v>
      </c>
      <c r="Y13" s="46">
        <v>59651</v>
      </c>
      <c r="Z13" s="46">
        <v>52061</v>
      </c>
      <c r="AA13" s="46">
        <v>31031.00556521739</v>
      </c>
      <c r="AB13" s="46">
        <v>52626.45667256156</v>
      </c>
      <c r="AC13" s="46">
        <v>70319.74833333334</v>
      </c>
    </row>
    <row r="14" spans="2:29" ht="13.5" customHeight="1">
      <c r="B14" s="15"/>
      <c r="C14" s="24"/>
      <c r="D14" s="24"/>
      <c r="E14" s="24"/>
      <c r="F14" s="24"/>
      <c r="G14" s="24"/>
      <c r="H14" s="24"/>
      <c r="I14" s="15"/>
      <c r="J14" s="15"/>
      <c r="K14" s="15"/>
      <c r="L14" s="15"/>
      <c r="M14" s="15"/>
      <c r="N14" s="15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3:29" ht="13.5" customHeight="1">
      <c r="C15" s="9"/>
      <c r="D15" s="9"/>
      <c r="E15" s="9"/>
      <c r="F15" s="9"/>
      <c r="G15" s="9"/>
      <c r="H15" s="27"/>
      <c r="I15" s="9"/>
      <c r="J15" s="9"/>
      <c r="K15" s="9"/>
      <c r="L15" s="9"/>
      <c r="M15" s="9"/>
      <c r="N15" s="9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3:29" ht="13.5" customHeight="1">
      <c r="C16" s="9"/>
      <c r="D16" s="9"/>
      <c r="E16" s="9"/>
      <c r="F16" s="9"/>
      <c r="G16" s="9"/>
      <c r="H16" s="27"/>
      <c r="I16" s="9"/>
      <c r="J16" s="9"/>
      <c r="K16" s="9"/>
      <c r="L16" s="9"/>
      <c r="M16" s="9"/>
      <c r="N16" s="9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2:29" ht="13.5">
      <c r="B17" s="59" t="s">
        <v>144</v>
      </c>
      <c r="C17" s="60"/>
      <c r="D17" s="60"/>
      <c r="E17" s="60"/>
      <c r="F17" s="60"/>
      <c r="G17" s="60"/>
      <c r="H17" s="66"/>
      <c r="I17" s="60"/>
      <c r="J17" s="60"/>
      <c r="K17" s="60"/>
      <c r="L17" s="60"/>
      <c r="M17" s="60"/>
      <c r="N17" s="60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</row>
    <row r="18" spans="2:29" ht="13.5">
      <c r="B18" s="62" t="s">
        <v>176</v>
      </c>
      <c r="C18" s="60"/>
      <c r="D18" s="60"/>
      <c r="E18" s="60"/>
      <c r="F18" s="60"/>
      <c r="G18" s="60"/>
      <c r="H18" s="66"/>
      <c r="I18" s="60"/>
      <c r="J18" s="60"/>
      <c r="K18" s="60"/>
      <c r="L18" s="60"/>
      <c r="M18" s="60"/>
      <c r="N18" s="60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</row>
    <row r="19" spans="2:29" ht="13.5">
      <c r="B19" s="62" t="s">
        <v>179</v>
      </c>
      <c r="C19" s="60"/>
      <c r="D19" s="60"/>
      <c r="E19" s="60"/>
      <c r="F19" s="60"/>
      <c r="G19" s="60"/>
      <c r="H19" s="66"/>
      <c r="I19" s="60"/>
      <c r="J19" s="60"/>
      <c r="K19" s="60"/>
      <c r="L19" s="60"/>
      <c r="M19" s="60"/>
      <c r="N19" s="60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</row>
    <row r="20" spans="2:29" ht="13.5">
      <c r="B20" s="60"/>
      <c r="C20" s="60"/>
      <c r="D20" s="60"/>
      <c r="E20" s="60"/>
      <c r="F20" s="60"/>
      <c r="G20" s="60"/>
      <c r="H20" s="66"/>
      <c r="I20" s="60"/>
      <c r="J20" s="60"/>
      <c r="K20" s="60"/>
      <c r="L20" s="60"/>
      <c r="M20" s="60"/>
      <c r="N20" s="60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2:29" ht="13.5">
      <c r="B21" s="63" t="s">
        <v>126</v>
      </c>
      <c r="C21" s="68" t="s">
        <v>129</v>
      </c>
      <c r="D21" s="63"/>
      <c r="E21" s="63"/>
      <c r="F21" s="69"/>
      <c r="G21" s="68"/>
      <c r="H21" s="63"/>
      <c r="I21" s="63"/>
      <c r="J21" s="68"/>
      <c r="K21" s="68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</row>
    <row r="22" spans="2:29" ht="13.5">
      <c r="B22" s="63"/>
      <c r="C22" s="65">
        <v>1997</v>
      </c>
      <c r="D22" s="65">
        <v>1998</v>
      </c>
      <c r="E22" s="65">
        <v>1999</v>
      </c>
      <c r="F22" s="65">
        <v>2000</v>
      </c>
      <c r="G22" s="65">
        <v>2001</v>
      </c>
      <c r="H22" s="65">
        <v>2002</v>
      </c>
      <c r="I22" s="65">
        <v>2003</v>
      </c>
      <c r="J22" s="65">
        <v>2004</v>
      </c>
      <c r="K22" s="65">
        <v>2005</v>
      </c>
      <c r="L22" s="65">
        <v>2006</v>
      </c>
      <c r="M22" s="65">
        <v>2007</v>
      </c>
      <c r="N22" s="65">
        <v>2008</v>
      </c>
      <c r="O22" s="65">
        <v>2009</v>
      </c>
      <c r="P22" s="65">
        <f aca="true" t="shared" si="0" ref="P22:U22">P7</f>
        <v>2010</v>
      </c>
      <c r="Q22" s="65">
        <f t="shared" si="0"/>
        <v>2011</v>
      </c>
      <c r="R22" s="65">
        <f t="shared" si="0"/>
        <v>2012</v>
      </c>
      <c r="S22" s="65">
        <f t="shared" si="0"/>
        <v>2013</v>
      </c>
      <c r="T22" s="65">
        <f t="shared" si="0"/>
        <v>2014</v>
      </c>
      <c r="U22" s="65">
        <f t="shared" si="0"/>
        <v>2015</v>
      </c>
      <c r="V22" s="65">
        <f>V7</f>
        <v>2016</v>
      </c>
      <c r="W22" s="65">
        <f>W7</f>
        <v>2017</v>
      </c>
      <c r="X22" s="65">
        <v>2018</v>
      </c>
      <c r="Y22" s="65">
        <v>2019</v>
      </c>
      <c r="Z22" s="65">
        <f>+Y22+1</f>
        <v>2020</v>
      </c>
      <c r="AA22" s="65">
        <f>+Z22+1</f>
        <v>2021</v>
      </c>
      <c r="AB22" s="65">
        <f>+AA22+1</f>
        <v>2022</v>
      </c>
      <c r="AC22" s="65">
        <f>+AB22+1</f>
        <v>2023</v>
      </c>
    </row>
    <row r="23" spans="2:29" ht="13.5">
      <c r="B23" s="15" t="s">
        <v>46</v>
      </c>
      <c r="C23" s="24">
        <v>405.1</v>
      </c>
      <c r="D23" s="24">
        <v>484.4</v>
      </c>
      <c r="E23" s="24">
        <v>580.2</v>
      </c>
      <c r="F23" s="24">
        <v>594.662</v>
      </c>
      <c r="G23" s="24">
        <v>646.6253519999999</v>
      </c>
      <c r="H23" s="24">
        <v>691.1906423344509</v>
      </c>
      <c r="I23" s="24">
        <v>701.9</v>
      </c>
      <c r="J23" s="24">
        <v>840.9</v>
      </c>
      <c r="K23" s="24">
        <v>901.7</v>
      </c>
      <c r="L23" s="24">
        <v>1031.9</v>
      </c>
      <c r="M23" s="24">
        <v>1148.9</v>
      </c>
      <c r="N23" s="24">
        <v>1264.4</v>
      </c>
      <c r="O23" s="24">
        <v>1248.1</v>
      </c>
      <c r="P23" s="24">
        <v>1359</v>
      </c>
      <c r="Q23" s="24">
        <v>1522.1</v>
      </c>
      <c r="R23" s="24">
        <v>1684.9</v>
      </c>
      <c r="S23" s="24">
        <v>1801.5</v>
      </c>
      <c r="T23" s="24">
        <v>1854.31902417464</v>
      </c>
      <c r="U23" s="24">
        <v>2002.96485437821</v>
      </c>
      <c r="V23" s="24">
        <v>2043.508105676</v>
      </c>
      <c r="W23" s="24">
        <v>2078.8919979673683</v>
      </c>
      <c r="X23" s="24">
        <v>2198.8611608924543</v>
      </c>
      <c r="Y23" s="24">
        <v>2298.928107796</v>
      </c>
      <c r="Z23" s="24">
        <v>2302.5662864483884</v>
      </c>
      <c r="AA23" s="24">
        <v>773.7880268884134</v>
      </c>
      <c r="AB23" s="24">
        <v>2098.2771570466793</v>
      </c>
      <c r="AC23" s="24">
        <v>2609.2794365951395</v>
      </c>
    </row>
    <row r="24" spans="2:29" ht="13.5">
      <c r="B24" s="15" t="s">
        <v>47</v>
      </c>
      <c r="C24" s="24">
        <v>141.3</v>
      </c>
      <c r="D24" s="24">
        <v>163.3</v>
      </c>
      <c r="E24" s="24">
        <v>154.1</v>
      </c>
      <c r="F24" s="24">
        <v>157.809</v>
      </c>
      <c r="G24" s="24">
        <v>142.5</v>
      </c>
      <c r="H24" s="24">
        <v>180.73309095438913</v>
      </c>
      <c r="I24" s="24">
        <v>175</v>
      </c>
      <c r="J24" s="24">
        <v>192.3</v>
      </c>
      <c r="K24" s="24">
        <v>186.8</v>
      </c>
      <c r="L24" s="24">
        <v>283.1</v>
      </c>
      <c r="M24" s="24">
        <v>318.3</v>
      </c>
      <c r="N24" s="24">
        <v>323.6</v>
      </c>
      <c r="O24" s="24">
        <v>275.2</v>
      </c>
      <c r="P24" s="24">
        <v>295.7</v>
      </c>
      <c r="Q24" s="24">
        <v>315.8</v>
      </c>
      <c r="R24" s="24">
        <v>325.1</v>
      </c>
      <c r="S24" s="24">
        <v>330</v>
      </c>
      <c r="T24" s="24">
        <v>340.48661844572</v>
      </c>
      <c r="U24" s="24">
        <v>331.111244314855</v>
      </c>
      <c r="V24" s="24">
        <v>329.540426577</v>
      </c>
      <c r="W24" s="24">
        <v>319.84506398723425</v>
      </c>
      <c r="X24" s="24">
        <v>322.95153879669886</v>
      </c>
      <c r="Y24" s="24">
        <v>340.6906490773087</v>
      </c>
      <c r="Z24" s="24">
        <v>163.35888456341635</v>
      </c>
      <c r="AA24" s="24">
        <v>165.50438323851947</v>
      </c>
      <c r="AB24" s="24">
        <v>427.03020527351094</v>
      </c>
      <c r="AC24" s="24">
        <v>438.630251705495</v>
      </c>
    </row>
    <row r="25" spans="2:29" ht="13.5">
      <c r="B25" s="15" t="s">
        <v>48</v>
      </c>
      <c r="C25" s="24">
        <v>54.5</v>
      </c>
      <c r="D25" s="24">
        <v>60.8</v>
      </c>
      <c r="E25" s="24">
        <v>102.3</v>
      </c>
      <c r="F25" s="24">
        <v>90.83</v>
      </c>
      <c r="G25" s="24">
        <v>74.1</v>
      </c>
      <c r="H25" s="24">
        <v>92.6928666334918</v>
      </c>
      <c r="I25" s="24">
        <v>85.1</v>
      </c>
      <c r="J25" s="24">
        <v>112.1</v>
      </c>
      <c r="K25" s="24">
        <v>116.8</v>
      </c>
      <c r="L25" s="24">
        <v>144.8</v>
      </c>
      <c r="M25" s="24">
        <v>153.9</v>
      </c>
      <c r="N25" s="24">
        <v>145</v>
      </c>
      <c r="O25" s="24">
        <v>139.3</v>
      </c>
      <c r="P25" s="24">
        <v>130.3</v>
      </c>
      <c r="Q25" s="24">
        <v>159.3</v>
      </c>
      <c r="R25" s="24">
        <v>156.1</v>
      </c>
      <c r="S25" s="24">
        <v>162</v>
      </c>
      <c r="T25" s="24">
        <v>185.551299314887</v>
      </c>
      <c r="U25" s="24">
        <v>197.569263037067</v>
      </c>
      <c r="V25" s="24">
        <v>199.755587184</v>
      </c>
      <c r="W25" s="24">
        <v>202.57119352030477</v>
      </c>
      <c r="X25" s="24">
        <v>210.41494721508857</v>
      </c>
      <c r="Y25" s="24">
        <v>228.75983207302215</v>
      </c>
      <c r="Z25" s="24">
        <v>175.9046384625299</v>
      </c>
      <c r="AA25" s="24">
        <v>138.5136254279014</v>
      </c>
      <c r="AB25" s="24">
        <v>241.8066529784336</v>
      </c>
      <c r="AC25" s="24">
        <v>222.04429755480402</v>
      </c>
    </row>
    <row r="26" spans="2:29" ht="13.5">
      <c r="B26" s="15" t="s">
        <v>49</v>
      </c>
      <c r="C26" s="24">
        <v>141.8</v>
      </c>
      <c r="D26" s="24">
        <v>164</v>
      </c>
      <c r="E26" s="24">
        <v>163.4</v>
      </c>
      <c r="F26" s="24">
        <v>153.831</v>
      </c>
      <c r="G26" s="24">
        <v>157.9</v>
      </c>
      <c r="H26" s="24">
        <v>185.84356222925686</v>
      </c>
      <c r="I26" s="24">
        <v>182</v>
      </c>
      <c r="J26" s="24">
        <v>198.1</v>
      </c>
      <c r="K26" s="24">
        <v>230.8</v>
      </c>
      <c r="L26" s="24">
        <v>357.3</v>
      </c>
      <c r="M26" s="24">
        <v>407.3</v>
      </c>
      <c r="N26" s="24">
        <v>507.5</v>
      </c>
      <c r="O26" s="24">
        <v>537.5</v>
      </c>
      <c r="P26" s="24">
        <v>594.1</v>
      </c>
      <c r="Q26" s="24">
        <v>675.7</v>
      </c>
      <c r="R26" s="24">
        <v>743</v>
      </c>
      <c r="S26" s="24">
        <v>787.5</v>
      </c>
      <c r="T26" s="24">
        <v>844.968490129009</v>
      </c>
      <c r="U26" s="24">
        <v>938.769700273527</v>
      </c>
      <c r="V26" s="24">
        <v>980.790994071</v>
      </c>
      <c r="W26" s="24">
        <v>965.9174190222075</v>
      </c>
      <c r="X26" s="24">
        <v>1026.840047991254</v>
      </c>
      <c r="Y26" s="24">
        <v>1066.8003560881791</v>
      </c>
      <c r="Z26" s="24">
        <v>483.3838154167036</v>
      </c>
      <c r="AA26" s="24">
        <v>213.2416316636856</v>
      </c>
      <c r="AB26" s="24">
        <v>744.8444825331433</v>
      </c>
      <c r="AC26" s="24">
        <v>1161.5367167447694</v>
      </c>
    </row>
    <row r="27" spans="2:29" ht="13.5">
      <c r="B27" s="15" t="s">
        <v>50</v>
      </c>
      <c r="C27" s="24" t="s">
        <v>0</v>
      </c>
      <c r="D27" s="24" t="s">
        <v>0</v>
      </c>
      <c r="E27" s="24" t="s">
        <v>0</v>
      </c>
      <c r="F27" s="24" t="s">
        <v>0</v>
      </c>
      <c r="G27" s="24">
        <v>0</v>
      </c>
      <c r="H27" s="24">
        <v>81.43013634513426</v>
      </c>
      <c r="I27" s="24">
        <v>103</v>
      </c>
      <c r="J27" s="24">
        <v>118.8</v>
      </c>
      <c r="K27" s="24">
        <v>130.6</v>
      </c>
      <c r="L27" s="24">
        <v>148.9</v>
      </c>
      <c r="M27" s="24">
        <v>177.3</v>
      </c>
      <c r="N27" s="24">
        <v>196</v>
      </c>
      <c r="O27" s="24">
        <v>205</v>
      </c>
      <c r="P27" s="24">
        <v>202.9</v>
      </c>
      <c r="Q27" s="24">
        <v>254.6</v>
      </c>
      <c r="R27" s="24">
        <v>262.1</v>
      </c>
      <c r="S27" s="24">
        <v>290.2</v>
      </c>
      <c r="T27" s="24">
        <v>332.832899120007</v>
      </c>
      <c r="U27" s="24">
        <v>383.687367540476</v>
      </c>
      <c r="V27" s="24">
        <v>411.248213715</v>
      </c>
      <c r="W27" s="24">
        <v>435.815231282857</v>
      </c>
      <c r="X27" s="24">
        <v>482.04813965634264</v>
      </c>
      <c r="Y27" s="24">
        <v>496.37535018128114</v>
      </c>
      <c r="Z27" s="24">
        <v>1242.5624347699081</v>
      </c>
      <c r="AA27" s="24">
        <v>169.95785742470417</v>
      </c>
      <c r="AB27" s="24">
        <v>522.6052049937958</v>
      </c>
      <c r="AC27" s="24">
        <v>578.6973874401216</v>
      </c>
    </row>
    <row r="28" spans="2:29" ht="13.5">
      <c r="B28" s="15" t="s">
        <v>45</v>
      </c>
      <c r="C28" s="24">
        <v>67.4</v>
      </c>
      <c r="D28" s="24">
        <v>96.3</v>
      </c>
      <c r="E28" s="24">
        <v>160.4</v>
      </c>
      <c r="F28" s="24">
        <v>192.192</v>
      </c>
      <c r="G28" s="24">
        <v>271.4</v>
      </c>
      <c r="H28" s="24">
        <v>150.49098617217874</v>
      </c>
      <c r="I28" s="24">
        <v>156.8</v>
      </c>
      <c r="J28" s="24">
        <v>219.7</v>
      </c>
      <c r="K28" s="24">
        <v>232</v>
      </c>
      <c r="L28" s="24">
        <v>92.8</v>
      </c>
      <c r="M28" s="24">
        <v>86.1</v>
      </c>
      <c r="N28" s="24">
        <v>86.7</v>
      </c>
      <c r="O28" s="24">
        <v>84.8</v>
      </c>
      <c r="P28" s="24">
        <v>130.9</v>
      </c>
      <c r="Q28" s="24">
        <v>110.6</v>
      </c>
      <c r="R28" s="24">
        <v>189.2</v>
      </c>
      <c r="S28" s="24">
        <v>231.9</v>
      </c>
      <c r="T28" s="24">
        <v>150.479717165019</v>
      </c>
      <c r="U28" s="24">
        <v>151.827279212283</v>
      </c>
      <c r="V28" s="24">
        <v>122.172884129</v>
      </c>
      <c r="W28" s="24">
        <v>154.74309015476481</v>
      </c>
      <c r="X28" s="24">
        <v>156.60648723306983</v>
      </c>
      <c r="Y28" s="24">
        <v>166.30192037620884</v>
      </c>
      <c r="Z28" s="24">
        <v>237.35651323583056</v>
      </c>
      <c r="AA28" s="24">
        <v>86.57052913360268</v>
      </c>
      <c r="AB28" s="24">
        <v>161.99061126779566</v>
      </c>
      <c r="AC28" s="24">
        <v>208.37078314994898</v>
      </c>
    </row>
    <row r="29" spans="3:24" ht="13.5">
      <c r="C29" s="9"/>
      <c r="D29" s="9"/>
      <c r="E29" s="9"/>
      <c r="F29" s="9"/>
      <c r="M29" s="9"/>
      <c r="N29" s="1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3:24" ht="13.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4" ht="13.5">
      <c r="B31" s="34" t="str">
        <f>'Tab 1'!B46</f>
        <v>Kilde: Finans Norge Skadestatistikk for landbasert forsikring, 4. kv. 2023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2:24" ht="13.5">
      <c r="B32" s="28" t="str">
        <f>'Tab 1'!B47</f>
        <v>Source: Finance Norway Non life claims statistics 2023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2:24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2:24" ht="13.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2:24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2:24" ht="13.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13" ht="13.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3.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3.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3.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sheetProtection/>
  <printOptions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85" r:id="rId1"/>
  <colBreaks count="1" manualBreakCount="1">
    <brk id="9" min="1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C33"/>
  <sheetViews>
    <sheetView showGridLines="0" showRowColHeaders="0" showOutlineSymbols="0" zoomScale="80" zoomScaleNormal="80" zoomScaleSheetLayoutView="90" zoomScalePageLayoutView="0" workbookViewId="0" topLeftCell="A1">
      <pane xSplit="2" topLeftCell="C1" activePane="topRight" state="frozen"/>
      <selection pane="topLeft" activeCell="C23" sqref="C23:AB26"/>
      <selection pane="topRight" activeCell="C1" sqref="C1"/>
    </sheetView>
  </sheetViews>
  <sheetFormatPr defaultColWidth="9.140625" defaultRowHeight="12.75"/>
  <cols>
    <col min="1" max="1" width="4.7109375" style="10" customWidth="1"/>
    <col min="2" max="2" width="54.28125" style="10" bestFit="1" customWidth="1"/>
    <col min="3" max="29" width="12.7109375" style="10" customWidth="1"/>
    <col min="30" max="16384" width="9.140625" style="10" customWidth="1"/>
  </cols>
  <sheetData>
    <row r="1" spans="2:29" ht="13.5" customHeight="1">
      <c r="B1" s="2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2:29" ht="13.5" customHeight="1">
      <c r="B2" s="59" t="s">
        <v>145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2:29" ht="13.5" customHeight="1">
      <c r="B3" s="62" t="s">
        <v>182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2:29" ht="13.5" customHeight="1">
      <c r="B4" s="62" t="s">
        <v>181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2:29" ht="13.5" customHeight="1">
      <c r="B5" s="62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2:29" ht="13.5" customHeight="1">
      <c r="B6" s="63" t="s">
        <v>126</v>
      </c>
      <c r="C6" s="63" t="s">
        <v>168</v>
      </c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2:29" ht="13.5" customHeight="1">
      <c r="B7" s="63"/>
      <c r="C7" s="65">
        <v>1997</v>
      </c>
      <c r="D7" s="65">
        <v>1998</v>
      </c>
      <c r="E7" s="65">
        <v>1999</v>
      </c>
      <c r="F7" s="65">
        <v>2000</v>
      </c>
      <c r="G7" s="65">
        <v>2001</v>
      </c>
      <c r="H7" s="65">
        <v>2002</v>
      </c>
      <c r="I7" s="65">
        <v>2003</v>
      </c>
      <c r="J7" s="65">
        <v>2004</v>
      </c>
      <c r="K7" s="65">
        <v>2005</v>
      </c>
      <c r="L7" s="65">
        <v>2006</v>
      </c>
      <c r="M7" s="65">
        <v>2007</v>
      </c>
      <c r="N7" s="65">
        <v>2008</v>
      </c>
      <c r="O7" s="65">
        <v>2009</v>
      </c>
      <c r="P7" s="65">
        <v>2010</v>
      </c>
      <c r="Q7" s="65">
        <v>2011</v>
      </c>
      <c r="R7" s="65">
        <v>2012</v>
      </c>
      <c r="S7" s="65">
        <f>R7+1</f>
        <v>2013</v>
      </c>
      <c r="T7" s="65">
        <f>S7+1</f>
        <v>2014</v>
      </c>
      <c r="U7" s="65">
        <f>T7+1</f>
        <v>2015</v>
      </c>
      <c r="V7" s="65">
        <f>U7+1</f>
        <v>2016</v>
      </c>
      <c r="W7" s="65">
        <f>V7+1</f>
        <v>2017</v>
      </c>
      <c r="X7" s="65">
        <v>2018</v>
      </c>
      <c r="Y7" s="65">
        <v>2019</v>
      </c>
      <c r="Z7" s="65">
        <f>+Y7+1</f>
        <v>2020</v>
      </c>
      <c r="AA7" s="65">
        <f>+Z7+1</f>
        <v>2021</v>
      </c>
      <c r="AB7" s="65">
        <f>+AA7+1</f>
        <v>2022</v>
      </c>
      <c r="AC7" s="65">
        <f>+AB7+1</f>
        <v>2023</v>
      </c>
    </row>
    <row r="8" spans="2:29" ht="13.5" customHeight="1">
      <c r="B8" s="15" t="s">
        <v>40</v>
      </c>
      <c r="C8" s="24">
        <v>7542</v>
      </c>
      <c r="D8" s="24">
        <v>6193</v>
      </c>
      <c r="E8" s="24">
        <v>8660</v>
      </c>
      <c r="F8" s="24">
        <v>9304</v>
      </c>
      <c r="G8" s="24">
        <v>7663</v>
      </c>
      <c r="H8" s="24">
        <v>8783</v>
      </c>
      <c r="I8" s="24">
        <v>8979</v>
      </c>
      <c r="J8" s="48">
        <v>8397</v>
      </c>
      <c r="K8" s="48">
        <v>8381</v>
      </c>
      <c r="L8" s="48">
        <v>8371</v>
      </c>
      <c r="M8" s="48">
        <v>9438</v>
      </c>
      <c r="N8" s="46">
        <v>10242</v>
      </c>
      <c r="O8" s="46">
        <v>10707</v>
      </c>
      <c r="P8" s="46">
        <v>9476</v>
      </c>
      <c r="Q8" s="46">
        <v>9747</v>
      </c>
      <c r="R8" s="46">
        <v>8915</v>
      </c>
      <c r="S8" s="46">
        <v>9251</v>
      </c>
      <c r="T8" s="46">
        <v>10634</v>
      </c>
      <c r="U8" s="46">
        <v>10720.65475</v>
      </c>
      <c r="V8" s="46">
        <v>10018.849101247</v>
      </c>
      <c r="W8" s="46">
        <v>9835.30174563591</v>
      </c>
      <c r="X8" s="46">
        <v>12077.19451371571</v>
      </c>
      <c r="Y8" s="46">
        <v>10785.192019950126</v>
      </c>
      <c r="Z8" s="46">
        <v>13466</v>
      </c>
      <c r="AA8" s="46">
        <v>12717.945965835412</v>
      </c>
      <c r="AB8" s="46">
        <v>11276.932267581047</v>
      </c>
      <c r="AC8" s="46">
        <v>11960.346633416459</v>
      </c>
    </row>
    <row r="9" spans="2:29" ht="13.5" customHeight="1">
      <c r="B9" s="15" t="s">
        <v>41</v>
      </c>
      <c r="C9" s="15">
        <v>183</v>
      </c>
      <c r="D9" s="15">
        <v>148</v>
      </c>
      <c r="E9" s="15">
        <v>198</v>
      </c>
      <c r="F9" s="15">
        <v>210</v>
      </c>
      <c r="G9" s="15">
        <v>95</v>
      </c>
      <c r="H9" s="15">
        <v>114</v>
      </c>
      <c r="I9" s="24">
        <v>162</v>
      </c>
      <c r="J9" s="48">
        <v>135</v>
      </c>
      <c r="K9" s="48">
        <v>118</v>
      </c>
      <c r="L9" s="48">
        <v>147</v>
      </c>
      <c r="M9" s="48">
        <v>146</v>
      </c>
      <c r="N9" s="46">
        <v>227</v>
      </c>
      <c r="O9" s="46">
        <v>196</v>
      </c>
      <c r="P9" s="46">
        <v>209</v>
      </c>
      <c r="Q9" s="46">
        <v>252</v>
      </c>
      <c r="R9" s="46">
        <v>181</v>
      </c>
      <c r="S9" s="46">
        <v>190</v>
      </c>
      <c r="T9" s="46">
        <v>238</v>
      </c>
      <c r="U9" s="46">
        <v>306.615</v>
      </c>
      <c r="V9" s="46">
        <v>236.87614896</v>
      </c>
      <c r="W9" s="46">
        <v>251.9745</v>
      </c>
      <c r="X9" s="46">
        <v>316.0905</v>
      </c>
      <c r="Y9" s="46">
        <v>308.331</v>
      </c>
      <c r="Z9" s="46">
        <v>369.60400000000004</v>
      </c>
      <c r="AA9" s="46">
        <v>291.84243323</v>
      </c>
      <c r="AB9" s="46">
        <v>275.00228393</v>
      </c>
      <c r="AC9" s="46">
        <v>217.861</v>
      </c>
    </row>
    <row r="10" spans="2:29" ht="13.5" customHeight="1">
      <c r="B10" s="15" t="s">
        <v>42</v>
      </c>
      <c r="C10" s="15">
        <v>244</v>
      </c>
      <c r="D10" s="15">
        <v>205</v>
      </c>
      <c r="E10" s="15">
        <v>377</v>
      </c>
      <c r="F10" s="15">
        <v>294</v>
      </c>
      <c r="G10" s="15">
        <v>221</v>
      </c>
      <c r="H10" s="15">
        <v>273</v>
      </c>
      <c r="I10" s="24">
        <v>277</v>
      </c>
      <c r="J10" s="48">
        <v>252</v>
      </c>
      <c r="K10" s="48">
        <v>239</v>
      </c>
      <c r="L10" s="48">
        <v>283</v>
      </c>
      <c r="M10" s="48">
        <v>267</v>
      </c>
      <c r="N10" s="46">
        <v>225</v>
      </c>
      <c r="O10" s="46">
        <v>275</v>
      </c>
      <c r="P10" s="46">
        <v>281</v>
      </c>
      <c r="Q10" s="46">
        <v>263</v>
      </c>
      <c r="R10" s="46">
        <v>265</v>
      </c>
      <c r="S10" s="46">
        <v>279</v>
      </c>
      <c r="T10" s="46">
        <v>343</v>
      </c>
      <c r="U10" s="46">
        <v>338.646</v>
      </c>
      <c r="V10" s="46">
        <v>447.350459584</v>
      </c>
      <c r="W10" s="46">
        <v>273.38980000000004</v>
      </c>
      <c r="X10" s="46">
        <v>259.4362</v>
      </c>
      <c r="Y10" s="46">
        <v>294.5324</v>
      </c>
      <c r="Z10" s="46">
        <v>315.6416</v>
      </c>
      <c r="AA10" s="46">
        <v>282.736973292</v>
      </c>
      <c r="AB10" s="46">
        <v>244.800913572</v>
      </c>
      <c r="AC10" s="46">
        <v>283.14439999999996</v>
      </c>
    </row>
    <row r="11" spans="2:29" ht="13.5" customHeight="1">
      <c r="B11" s="15" t="s">
        <v>43</v>
      </c>
      <c r="C11" s="24">
        <v>2414</v>
      </c>
      <c r="D11" s="24">
        <v>2093</v>
      </c>
      <c r="E11" s="24">
        <v>2653</v>
      </c>
      <c r="F11" s="24">
        <v>2673</v>
      </c>
      <c r="G11" s="24">
        <v>2192</v>
      </c>
      <c r="H11" s="24">
        <v>2944</v>
      </c>
      <c r="I11" s="24">
        <v>2986</v>
      </c>
      <c r="J11" s="48">
        <v>2814</v>
      </c>
      <c r="K11" s="48">
        <v>2557</v>
      </c>
      <c r="L11" s="48">
        <v>2051</v>
      </c>
      <c r="M11" s="48">
        <v>2187</v>
      </c>
      <c r="N11" s="46">
        <v>2206</v>
      </c>
      <c r="O11" s="46">
        <v>2422</v>
      </c>
      <c r="P11" s="46">
        <v>1950</v>
      </c>
      <c r="Q11" s="46">
        <v>1738</v>
      </c>
      <c r="R11" s="46">
        <v>1499</v>
      </c>
      <c r="S11" s="46">
        <v>1425</v>
      </c>
      <c r="T11" s="46">
        <v>1667</v>
      </c>
      <c r="U11" s="46">
        <v>1565.05625</v>
      </c>
      <c r="V11" s="46">
        <v>1366.2855586</v>
      </c>
      <c r="W11" s="46">
        <v>1360.654375</v>
      </c>
      <c r="X11" s="46">
        <v>1273.089375</v>
      </c>
      <c r="Y11" s="46">
        <v>1188.99125</v>
      </c>
      <c r="Z11" s="46">
        <v>1446.0149999999999</v>
      </c>
      <c r="AA11" s="46">
        <v>1106.9091246125</v>
      </c>
      <c r="AB11" s="46">
        <v>1216.5085647375</v>
      </c>
      <c r="AC11" s="46">
        <v>1307.72875</v>
      </c>
    </row>
    <row r="12" spans="2:29" ht="13.5" customHeight="1">
      <c r="B12" s="15" t="s">
        <v>44</v>
      </c>
      <c r="C12" s="24">
        <v>3686</v>
      </c>
      <c r="D12" s="24">
        <v>3317</v>
      </c>
      <c r="E12" s="24">
        <v>4696</v>
      </c>
      <c r="F12" s="24">
        <v>5125</v>
      </c>
      <c r="G12" s="24">
        <v>4922</v>
      </c>
      <c r="H12" s="24">
        <v>4931</v>
      </c>
      <c r="I12" s="24">
        <v>4762</v>
      </c>
      <c r="J12" s="48">
        <v>4853</v>
      </c>
      <c r="K12" s="48">
        <v>5375</v>
      </c>
      <c r="L12" s="48">
        <v>4657</v>
      </c>
      <c r="M12" s="48">
        <v>5546</v>
      </c>
      <c r="N12" s="46">
        <v>5782</v>
      </c>
      <c r="O12" s="46">
        <v>5381</v>
      </c>
      <c r="P12" s="46">
        <v>4824</v>
      </c>
      <c r="Q12" s="46">
        <v>5046</v>
      </c>
      <c r="R12" s="46">
        <v>4567</v>
      </c>
      <c r="S12" s="46">
        <v>4289</v>
      </c>
      <c r="T12" s="46">
        <v>5252</v>
      </c>
      <c r="U12" s="46">
        <v>5084.2625</v>
      </c>
      <c r="V12" s="46">
        <v>4753.3326068</v>
      </c>
      <c r="W12" s="46">
        <v>4984.05375</v>
      </c>
      <c r="X12" s="46">
        <v>6422.08375</v>
      </c>
      <c r="Y12" s="46">
        <v>5801.2925</v>
      </c>
      <c r="Z12" s="46">
        <v>7391.07</v>
      </c>
      <c r="AA12" s="46">
        <v>7814.242581525</v>
      </c>
      <c r="AB12" s="46">
        <v>6663.039968775</v>
      </c>
      <c r="AC12" s="46">
        <v>6527.0675</v>
      </c>
    </row>
    <row r="13" spans="2:29" ht="13.5" customHeight="1">
      <c r="B13" s="15" t="s">
        <v>45</v>
      </c>
      <c r="C13" s="24">
        <v>1495</v>
      </c>
      <c r="D13" s="24">
        <v>1264</v>
      </c>
      <c r="E13" s="24">
        <v>1614</v>
      </c>
      <c r="F13" s="24">
        <v>2081</v>
      </c>
      <c r="G13" s="24">
        <v>1665</v>
      </c>
      <c r="H13" s="24">
        <v>2400</v>
      </c>
      <c r="I13" s="24">
        <v>2823</v>
      </c>
      <c r="J13" s="48">
        <v>3607</v>
      </c>
      <c r="K13" s="48">
        <v>2472</v>
      </c>
      <c r="L13" s="48">
        <v>2101</v>
      </c>
      <c r="M13" s="48">
        <v>2153</v>
      </c>
      <c r="N13" s="46">
        <v>2753</v>
      </c>
      <c r="O13" s="46">
        <v>3257</v>
      </c>
      <c r="P13" s="46">
        <v>2966</v>
      </c>
      <c r="Q13" s="46">
        <v>3119</v>
      </c>
      <c r="R13" s="46">
        <v>3047</v>
      </c>
      <c r="S13" s="46">
        <v>3689</v>
      </c>
      <c r="T13" s="46">
        <v>3985</v>
      </c>
      <c r="U13" s="46">
        <v>4204.075</v>
      </c>
      <c r="V13" s="46">
        <v>3921.3807448</v>
      </c>
      <c r="W13" s="46">
        <v>3582.8725</v>
      </c>
      <c r="X13" s="46">
        <v>4497.452499999999</v>
      </c>
      <c r="Y13" s="46">
        <v>3958.6549999999997</v>
      </c>
      <c r="Z13" s="46">
        <v>5109.02</v>
      </c>
      <c r="AA13" s="46">
        <v>4350.2121661500005</v>
      </c>
      <c r="AB13" s="46">
        <v>4182.01141965</v>
      </c>
      <c r="AC13" s="46">
        <v>4904.305</v>
      </c>
    </row>
    <row r="14" spans="2:29" ht="13.5" customHeight="1">
      <c r="B14" s="15"/>
      <c r="C14" s="24"/>
      <c r="D14" s="24"/>
      <c r="E14" s="24"/>
      <c r="F14" s="24"/>
      <c r="G14" s="24"/>
      <c r="H14" s="24"/>
      <c r="I14" s="15"/>
      <c r="J14" s="15"/>
      <c r="K14" s="15"/>
      <c r="L14" s="15"/>
      <c r="M14" s="15"/>
      <c r="N14" s="25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4:29" ht="13.5" customHeight="1">
      <c r="D15" s="9"/>
      <c r="E15" s="9"/>
      <c r="F15" s="9"/>
      <c r="G15" s="9"/>
      <c r="H15" s="27"/>
      <c r="I15" s="9"/>
      <c r="J15" s="9"/>
      <c r="K15" s="9"/>
      <c r="L15" s="9"/>
      <c r="M15" s="9"/>
      <c r="N15" s="9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4:29" ht="13.5" customHeight="1">
      <c r="D16" s="9"/>
      <c r="E16" s="9"/>
      <c r="F16" s="9"/>
      <c r="G16" s="9"/>
      <c r="H16" s="27"/>
      <c r="I16" s="9"/>
      <c r="J16" s="9"/>
      <c r="K16" s="9"/>
      <c r="L16" s="9"/>
      <c r="M16" s="9"/>
      <c r="N16" s="9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2:29" ht="13.5">
      <c r="B17" s="59" t="s">
        <v>146</v>
      </c>
      <c r="C17" s="60"/>
      <c r="D17" s="60"/>
      <c r="E17" s="60"/>
      <c r="F17" s="60"/>
      <c r="G17" s="60"/>
      <c r="H17" s="66"/>
      <c r="I17" s="60"/>
      <c r="J17" s="60"/>
      <c r="K17" s="60"/>
      <c r="L17" s="60"/>
      <c r="M17" s="60"/>
      <c r="N17" s="60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</row>
    <row r="18" spans="2:29" ht="13.5">
      <c r="B18" s="62" t="s">
        <v>183</v>
      </c>
      <c r="C18" s="60"/>
      <c r="D18" s="60"/>
      <c r="E18" s="60"/>
      <c r="F18" s="60"/>
      <c r="G18" s="60"/>
      <c r="H18" s="66"/>
      <c r="I18" s="60"/>
      <c r="J18" s="60"/>
      <c r="K18" s="60"/>
      <c r="L18" s="60"/>
      <c r="M18" s="60"/>
      <c r="N18" s="60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</row>
    <row r="19" spans="2:29" ht="13.5">
      <c r="B19" s="62" t="s">
        <v>181</v>
      </c>
      <c r="C19" s="60"/>
      <c r="D19" s="60"/>
      <c r="E19" s="60"/>
      <c r="F19" s="60"/>
      <c r="G19" s="60"/>
      <c r="H19" s="66"/>
      <c r="I19" s="60"/>
      <c r="J19" s="60"/>
      <c r="K19" s="60"/>
      <c r="L19" s="60"/>
      <c r="M19" s="60"/>
      <c r="N19" s="60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</row>
    <row r="20" spans="2:29" ht="13.5">
      <c r="B20" s="60"/>
      <c r="C20" s="60"/>
      <c r="D20" s="60"/>
      <c r="E20" s="60"/>
      <c r="F20" s="60"/>
      <c r="G20" s="60"/>
      <c r="H20" s="66"/>
      <c r="I20" s="60"/>
      <c r="J20" s="60"/>
      <c r="K20" s="60"/>
      <c r="L20" s="60"/>
      <c r="M20" s="60"/>
      <c r="N20" s="60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2:29" ht="13.5">
      <c r="B21" s="63" t="s">
        <v>126</v>
      </c>
      <c r="C21" s="68" t="s">
        <v>129</v>
      </c>
      <c r="D21" s="63"/>
      <c r="E21" s="63"/>
      <c r="F21" s="69"/>
      <c r="G21" s="68"/>
      <c r="H21" s="63"/>
      <c r="I21" s="63"/>
      <c r="J21" s="68"/>
      <c r="K21" s="68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</row>
    <row r="22" spans="2:29" ht="13.5">
      <c r="B22" s="63"/>
      <c r="C22" s="65">
        <v>1997</v>
      </c>
      <c r="D22" s="65">
        <v>1998</v>
      </c>
      <c r="E22" s="65">
        <v>1999</v>
      </c>
      <c r="F22" s="65">
        <v>2000</v>
      </c>
      <c r="G22" s="65">
        <v>2001</v>
      </c>
      <c r="H22" s="65">
        <v>2002</v>
      </c>
      <c r="I22" s="65">
        <v>2003</v>
      </c>
      <c r="J22" s="65">
        <v>2004</v>
      </c>
      <c r="K22" s="65">
        <v>2005</v>
      </c>
      <c r="L22" s="65">
        <v>2006</v>
      </c>
      <c r="M22" s="65">
        <v>2007</v>
      </c>
      <c r="N22" s="65">
        <v>2008</v>
      </c>
      <c r="O22" s="65">
        <v>2009</v>
      </c>
      <c r="P22" s="65">
        <f aca="true" t="shared" si="0" ref="P22:U22">P7</f>
        <v>2010</v>
      </c>
      <c r="Q22" s="65">
        <f t="shared" si="0"/>
        <v>2011</v>
      </c>
      <c r="R22" s="65">
        <f t="shared" si="0"/>
        <v>2012</v>
      </c>
      <c r="S22" s="65">
        <f t="shared" si="0"/>
        <v>2013</v>
      </c>
      <c r="T22" s="65">
        <f t="shared" si="0"/>
        <v>2014</v>
      </c>
      <c r="U22" s="65">
        <f t="shared" si="0"/>
        <v>2015</v>
      </c>
      <c r="V22" s="65">
        <f>V7</f>
        <v>2016</v>
      </c>
      <c r="W22" s="65">
        <f>W7</f>
        <v>2017</v>
      </c>
      <c r="X22" s="65">
        <v>2018</v>
      </c>
      <c r="Y22" s="65">
        <v>2019</v>
      </c>
      <c r="Z22" s="65">
        <f>+Y22+1</f>
        <v>2020</v>
      </c>
      <c r="AA22" s="65">
        <f>+Z22+1</f>
        <v>2021</v>
      </c>
      <c r="AB22" s="65">
        <f>+AA22+1</f>
        <v>2022</v>
      </c>
      <c r="AC22" s="65">
        <f>+AB22+1</f>
        <v>2023</v>
      </c>
    </row>
    <row r="23" spans="2:29" ht="13.5">
      <c r="B23" s="15" t="s">
        <v>40</v>
      </c>
      <c r="C23" s="24">
        <v>166.5</v>
      </c>
      <c r="D23" s="24">
        <v>148.1</v>
      </c>
      <c r="E23" s="24">
        <v>232</v>
      </c>
      <c r="F23" s="24">
        <v>235.294</v>
      </c>
      <c r="G23" s="24">
        <v>225.42103999999918</v>
      </c>
      <c r="H23" s="24">
        <v>262.42899828323124</v>
      </c>
      <c r="I23" s="24">
        <v>276.4</v>
      </c>
      <c r="J23" s="89">
        <v>243.2</v>
      </c>
      <c r="K23" s="89">
        <v>281</v>
      </c>
      <c r="L23" s="89">
        <v>325.6</v>
      </c>
      <c r="M23" s="89">
        <v>370.9</v>
      </c>
      <c r="N23" s="27">
        <v>414.1</v>
      </c>
      <c r="O23" s="27">
        <v>451.2</v>
      </c>
      <c r="P23" s="27">
        <v>413.8</v>
      </c>
      <c r="Q23" s="27">
        <v>443.5</v>
      </c>
      <c r="R23" s="27">
        <v>394.8</v>
      </c>
      <c r="S23" s="27">
        <v>404.5</v>
      </c>
      <c r="T23" s="27">
        <v>477.563831931747</v>
      </c>
      <c r="U23" s="27">
        <v>470.833949494813</v>
      </c>
      <c r="V23" s="27">
        <v>453.981793322</v>
      </c>
      <c r="W23" s="27">
        <v>468.7656566470827</v>
      </c>
      <c r="X23" s="27">
        <v>540.6965943732171</v>
      </c>
      <c r="Y23" s="27">
        <v>506.53855755591945</v>
      </c>
      <c r="Z23" s="27">
        <v>607.8192243469795</v>
      </c>
      <c r="AA23" s="27">
        <v>593.0059368602804</v>
      </c>
      <c r="AB23" s="27">
        <v>599.9461025980486</v>
      </c>
      <c r="AC23" s="27">
        <v>662.0912727588512</v>
      </c>
    </row>
    <row r="24" spans="2:29" ht="13.5">
      <c r="B24" s="15" t="s">
        <v>41</v>
      </c>
      <c r="C24" s="24">
        <v>1.2</v>
      </c>
      <c r="D24" s="24">
        <v>0.9</v>
      </c>
      <c r="E24" s="24">
        <v>1.1</v>
      </c>
      <c r="F24" s="24">
        <v>1.258</v>
      </c>
      <c r="G24" s="24">
        <v>1.264538</v>
      </c>
      <c r="H24" s="24">
        <v>1.3763247724008576</v>
      </c>
      <c r="I24" s="24">
        <v>1.8</v>
      </c>
      <c r="J24" s="89">
        <v>1.8</v>
      </c>
      <c r="K24" s="89">
        <v>1.9</v>
      </c>
      <c r="L24" s="89">
        <v>2.1</v>
      </c>
      <c r="M24" s="89">
        <v>1.8</v>
      </c>
      <c r="N24" s="27">
        <v>6</v>
      </c>
      <c r="O24" s="27">
        <v>2.7</v>
      </c>
      <c r="P24" s="27">
        <v>2</v>
      </c>
      <c r="Q24" s="27">
        <v>2.5</v>
      </c>
      <c r="R24" s="27">
        <v>1.9</v>
      </c>
      <c r="S24" s="27">
        <v>2</v>
      </c>
      <c r="T24" s="27">
        <v>2.42558342821458</v>
      </c>
      <c r="U24" s="27">
        <v>4.27177299628845</v>
      </c>
      <c r="V24" s="27">
        <v>2.505784298</v>
      </c>
      <c r="W24" s="27">
        <v>2.9888742341862042</v>
      </c>
      <c r="X24" s="27">
        <v>4.690887210384215</v>
      </c>
      <c r="Y24" s="27">
        <v>7.107957242411065</v>
      </c>
      <c r="Z24" s="27">
        <v>5.967428879706672</v>
      </c>
      <c r="AA24" s="27">
        <v>4.396781257800606</v>
      </c>
      <c r="AB24" s="27">
        <v>6.073040312221625</v>
      </c>
      <c r="AC24" s="27">
        <v>3.4669047888267976</v>
      </c>
    </row>
    <row r="25" spans="2:29" ht="13.5">
      <c r="B25" s="15" t="s">
        <v>42</v>
      </c>
      <c r="C25" s="24">
        <v>12.5</v>
      </c>
      <c r="D25" s="24">
        <v>11.9</v>
      </c>
      <c r="E25" s="24">
        <v>26.9</v>
      </c>
      <c r="F25" s="24">
        <v>17.861</v>
      </c>
      <c r="G25" s="24">
        <v>19.132843999999995</v>
      </c>
      <c r="H25" s="24">
        <v>15.50605380450088</v>
      </c>
      <c r="I25" s="24">
        <v>29.3</v>
      </c>
      <c r="J25" s="89">
        <v>22.9</v>
      </c>
      <c r="K25" s="89">
        <v>32.2</v>
      </c>
      <c r="L25" s="89">
        <v>46.4</v>
      </c>
      <c r="M25" s="89">
        <v>30.3</v>
      </c>
      <c r="N25" s="27">
        <v>32.8</v>
      </c>
      <c r="O25" s="27">
        <v>49.4</v>
      </c>
      <c r="P25" s="27">
        <v>51.1</v>
      </c>
      <c r="Q25" s="27">
        <v>44.5</v>
      </c>
      <c r="R25" s="27">
        <v>40.1</v>
      </c>
      <c r="S25" s="27">
        <v>31.1</v>
      </c>
      <c r="T25" s="27">
        <v>40.5546872454941</v>
      </c>
      <c r="U25" s="27">
        <v>40.6231814521413</v>
      </c>
      <c r="V25" s="27">
        <v>29.545403823</v>
      </c>
      <c r="W25" s="27">
        <v>31.57427038837665</v>
      </c>
      <c r="X25" s="27">
        <v>30.73991532821176</v>
      </c>
      <c r="Y25" s="27">
        <v>27.30454233465936</v>
      </c>
      <c r="Z25" s="27">
        <v>26.56084306239041</v>
      </c>
      <c r="AA25" s="27">
        <v>32.67663532552829</v>
      </c>
      <c r="AB25" s="27">
        <v>41.5884745362537</v>
      </c>
      <c r="AC25" s="27">
        <v>38.907787125825024</v>
      </c>
    </row>
    <row r="26" spans="2:29" ht="13.5">
      <c r="B26" s="15" t="s">
        <v>43</v>
      </c>
      <c r="C26" s="24">
        <v>57.6</v>
      </c>
      <c r="D26" s="24">
        <v>50.6</v>
      </c>
      <c r="E26" s="24">
        <v>76.2</v>
      </c>
      <c r="F26" s="24">
        <v>73.479</v>
      </c>
      <c r="G26" s="24">
        <v>69.96912999999986</v>
      </c>
      <c r="H26" s="24">
        <v>101.27990617290968</v>
      </c>
      <c r="I26" s="24">
        <v>94.9</v>
      </c>
      <c r="J26" s="89">
        <v>74.5</v>
      </c>
      <c r="K26" s="89">
        <v>72.9</v>
      </c>
      <c r="L26" s="89">
        <v>67.7</v>
      </c>
      <c r="M26" s="89">
        <v>89.7</v>
      </c>
      <c r="N26" s="27">
        <v>98.2</v>
      </c>
      <c r="O26" s="27">
        <v>100.6</v>
      </c>
      <c r="P26" s="27">
        <v>85.3</v>
      </c>
      <c r="Q26" s="27">
        <v>82.7</v>
      </c>
      <c r="R26" s="27">
        <v>69.8</v>
      </c>
      <c r="S26" s="27">
        <v>61.7</v>
      </c>
      <c r="T26" s="27">
        <v>72.5369897779794</v>
      </c>
      <c r="U26" s="27">
        <v>66.4855749384119</v>
      </c>
      <c r="V26" s="27">
        <v>60.209540358</v>
      </c>
      <c r="W26" s="27">
        <v>63.53810109978493</v>
      </c>
      <c r="X26" s="27">
        <v>59.013278673136305</v>
      </c>
      <c r="Y26" s="27">
        <v>61.88728937561298</v>
      </c>
      <c r="Z26" s="27">
        <v>71.39245297321271</v>
      </c>
      <c r="AA26" s="27">
        <v>55.697563804012276</v>
      </c>
      <c r="AB26" s="27">
        <v>69.98089542611072</v>
      </c>
      <c r="AC26" s="27">
        <v>88.60712607088352</v>
      </c>
    </row>
    <row r="27" spans="2:29" ht="13.5">
      <c r="B27" s="15" t="s">
        <v>44</v>
      </c>
      <c r="C27" s="24">
        <v>78</v>
      </c>
      <c r="D27" s="24">
        <v>69.5</v>
      </c>
      <c r="E27" s="24">
        <v>103.7</v>
      </c>
      <c r="F27" s="24">
        <v>117.57</v>
      </c>
      <c r="G27" s="24">
        <v>111.31997699999938</v>
      </c>
      <c r="H27" s="24">
        <v>112.12169426819908</v>
      </c>
      <c r="I27" s="24">
        <v>112.5</v>
      </c>
      <c r="J27" s="89">
        <v>115.7</v>
      </c>
      <c r="K27" s="89">
        <v>147</v>
      </c>
      <c r="L27" s="89">
        <v>165.9</v>
      </c>
      <c r="M27" s="89">
        <v>203</v>
      </c>
      <c r="N27" s="27">
        <v>218.9</v>
      </c>
      <c r="O27" s="27">
        <v>232.3</v>
      </c>
      <c r="P27" s="27">
        <v>205.2</v>
      </c>
      <c r="Q27" s="27">
        <v>231.7</v>
      </c>
      <c r="R27" s="27">
        <v>203.9</v>
      </c>
      <c r="S27" s="27">
        <v>199.6</v>
      </c>
      <c r="T27" s="27">
        <v>241.550260133825</v>
      </c>
      <c r="U27" s="27">
        <v>229.372842277374</v>
      </c>
      <c r="V27" s="27">
        <v>222.122603161</v>
      </c>
      <c r="W27" s="27">
        <v>234.6430598449001</v>
      </c>
      <c r="X27" s="27">
        <v>294.63609474175274</v>
      </c>
      <c r="Y27" s="27">
        <v>277.9850584871089</v>
      </c>
      <c r="Z27" s="27">
        <v>339.772494010972</v>
      </c>
      <c r="AA27" s="27">
        <v>365.06667916418695</v>
      </c>
      <c r="AB27" s="27">
        <v>341.68380831054014</v>
      </c>
      <c r="AC27" s="27">
        <v>341.9315423543187</v>
      </c>
    </row>
    <row r="28" spans="2:29" ht="13.5">
      <c r="B28" s="15" t="s">
        <v>45</v>
      </c>
      <c r="C28" s="24">
        <v>17.3</v>
      </c>
      <c r="D28" s="24">
        <v>15.2</v>
      </c>
      <c r="E28" s="24">
        <v>24</v>
      </c>
      <c r="F28" s="24">
        <v>25.126</v>
      </c>
      <c r="G28" s="24">
        <v>23.73455099999995</v>
      </c>
      <c r="H28" s="24">
        <v>32.14501926522071</v>
      </c>
      <c r="I28" s="24">
        <v>37.9</v>
      </c>
      <c r="J28" s="89">
        <v>28.2</v>
      </c>
      <c r="K28" s="89">
        <v>28</v>
      </c>
      <c r="L28" s="89">
        <v>43.6</v>
      </c>
      <c r="M28" s="89">
        <v>46.1</v>
      </c>
      <c r="N28" s="27">
        <v>58.2</v>
      </c>
      <c r="O28" s="27">
        <v>66.3</v>
      </c>
      <c r="P28" s="27">
        <v>70.3</v>
      </c>
      <c r="Q28" s="27">
        <v>82.1</v>
      </c>
      <c r="R28" s="27">
        <v>79.1</v>
      </c>
      <c r="S28" s="27">
        <v>110.2</v>
      </c>
      <c r="T28" s="27">
        <v>120.496311346234</v>
      </c>
      <c r="U28" s="27">
        <v>130.080577830597</v>
      </c>
      <c r="V28" s="27">
        <v>139.598461682</v>
      </c>
      <c r="W28" s="27">
        <v>136.0213510798349</v>
      </c>
      <c r="X28" s="27">
        <v>151.61641841973207</v>
      </c>
      <c r="Y28" s="27">
        <v>132.25371011612714</v>
      </c>
      <c r="Z28" s="27">
        <v>164.12600542069765</v>
      </c>
      <c r="AA28" s="27">
        <v>135.16827730875235</v>
      </c>
      <c r="AB28" s="27">
        <v>140.61988401292237</v>
      </c>
      <c r="AC28" s="27">
        <v>189.17791241899712</v>
      </c>
    </row>
    <row r="29" spans="2:29" ht="13.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1" ht="13.5">
      <c r="B31" s="34" t="str">
        <f>'Tab 1'!B46</f>
        <v>Kilde: Finans Norge Skadestatistikk for landbasert forsikring, 4. kv. 2023</v>
      </c>
    </row>
    <row r="32" spans="2:3" ht="13.5">
      <c r="B32" s="28" t="str">
        <f>'Tab 1'!B47</f>
        <v>Source: Finance Norway Non life claims statistics 2023</v>
      </c>
      <c r="C32" s="9"/>
    </row>
    <row r="33" ht="13.5">
      <c r="C33" s="9"/>
    </row>
  </sheetData>
  <sheetProtection/>
  <printOptions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85" r:id="rId1"/>
  <colBreaks count="1" manualBreakCount="1">
    <brk id="9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Finansnæringens Hovedorganisasjon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Siein Haakonsen</dc:creator>
  <cp:keywords/>
  <dc:description/>
  <cp:lastModifiedBy>Stein Erik Petersbakken</cp:lastModifiedBy>
  <cp:lastPrinted>2010-02-18T14:34:51Z</cp:lastPrinted>
  <dcterms:created xsi:type="dcterms:W3CDTF">2000-02-23T09:25:23Z</dcterms:created>
  <dcterms:modified xsi:type="dcterms:W3CDTF">2024-03-11T21:15:06Z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